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maria.lc.esteves\Desktop\"/>
    </mc:Choice>
  </mc:AlternateContent>
  <xr:revisionPtr revIDLastSave="0" documentId="13_ncr:1_{0E37FC7B-C2D2-443E-B859-C8EA96F3BA8B}" xr6:coauthVersionLast="47" xr6:coauthVersionMax="47" xr10:uidLastSave="{00000000-0000-0000-0000-000000000000}"/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-120" yWindow="-120" windowWidth="21840" windowHeight="1314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C48" i="72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C43" i="72"/>
  <c r="AB43" i="72"/>
  <c r="AC42" i="72"/>
  <c r="AB42" i="72"/>
  <c r="AC41" i="72"/>
  <c r="AB41" i="72"/>
  <c r="AC40" i="72"/>
  <c r="AB40" i="72"/>
  <c r="AC39" i="72"/>
  <c r="AB39" i="72"/>
  <c r="AD39" i="72" s="1"/>
  <c r="AC38" i="72"/>
  <c r="AB38" i="72"/>
  <c r="AD38" i="72" s="1"/>
  <c r="AC37" i="72"/>
  <c r="AB37" i="72"/>
  <c r="AD37" i="72" s="1"/>
  <c r="AD36" i="72"/>
  <c r="AC36" i="72"/>
  <c r="AB36" i="72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D31" i="72" s="1"/>
  <c r="AC30" i="72"/>
  <c r="AB30" i="72"/>
  <c r="AC29" i="72"/>
  <c r="AB29" i="72"/>
  <c r="AD29" i="72" s="1"/>
  <c r="AC28" i="72"/>
  <c r="AB28" i="72"/>
  <c r="AD28" i="72" s="1"/>
  <c r="AC27" i="72"/>
  <c r="AB27" i="72"/>
  <c r="AC26" i="72"/>
  <c r="AB26" i="72"/>
  <c r="AD26" i="72" s="1"/>
  <c r="AC25" i="72"/>
  <c r="AB25" i="72"/>
  <c r="AC24" i="72"/>
  <c r="AB24" i="72"/>
  <c r="AC23" i="72"/>
  <c r="AB23" i="72"/>
  <c r="AC22" i="72"/>
  <c r="AB22" i="72"/>
  <c r="AD21" i="72"/>
  <c r="AC21" i="72"/>
  <c r="AB21" i="72"/>
  <c r="AC20" i="72"/>
  <c r="AB20" i="72"/>
  <c r="AC19" i="72"/>
  <c r="AB19" i="72"/>
  <c r="AD19" i="72" s="1"/>
  <c r="AC18" i="72"/>
  <c r="AB18" i="72"/>
  <c r="AD18" i="72" s="1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2" i="72" l="1"/>
  <c r="AD15" i="72"/>
  <c r="AD17" i="72"/>
  <c r="AD14" i="72"/>
  <c r="AD16" i="72"/>
  <c r="AD13" i="72"/>
  <c r="AD9" i="72"/>
  <c r="AD32" i="72"/>
  <c r="AD44" i="72"/>
  <c r="AD40" i="72"/>
  <c r="AD12" i="72"/>
  <c r="AD23" i="72"/>
  <c r="AD27" i="72"/>
  <c r="AD30" i="72"/>
  <c r="AD34" i="72"/>
  <c r="AD41" i="72"/>
  <c r="AD48" i="72"/>
  <c r="AD20" i="72"/>
  <c r="AD49" i="72"/>
  <c r="AD42" i="72"/>
  <c r="AD24" i="72"/>
  <c r="AD10" i="72"/>
  <c r="AD25" i="72"/>
  <c r="AD4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Z7" i="63" s="1"/>
  <c r="X8" i="32"/>
  <c r="S8" i="71" s="1"/>
  <c r="Y8" i="32"/>
  <c r="X9" i="32"/>
  <c r="Y9" i="32"/>
  <c r="X10" i="32"/>
  <c r="Y10" i="63" s="1"/>
  <c r="Y10" i="32"/>
  <c r="X11" i="32"/>
  <c r="W11" i="62" s="1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63" s="1"/>
  <c r="Y19" i="32"/>
  <c r="X20" i="32"/>
  <c r="Y20" i="63" s="1"/>
  <c r="Y20" i="32"/>
  <c r="X21" i="32"/>
  <c r="AC21" i="61" s="1"/>
  <c r="Y21" i="32"/>
  <c r="Z21" i="32" s="1"/>
  <c r="AG24" i="7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Z28" i="67"/>
  <c r="AF23" i="68"/>
  <c r="AF27" i="68"/>
  <c r="AF39" i="68"/>
  <c r="AF43" i="68"/>
  <c r="R5" i="71"/>
  <c r="R13" i="71"/>
  <c r="R18" i="71"/>
  <c r="R35" i="71"/>
  <c r="N14" i="73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G34" i="72"/>
  <c r="AE31" i="61"/>
  <c r="U23" i="71"/>
  <c r="Y23" i="62"/>
  <c r="AG40" i="72"/>
  <c r="AA37" i="63"/>
  <c r="AE37" i="61"/>
  <c r="AG50" i="72"/>
  <c r="U47" i="71"/>
  <c r="AA47" i="63"/>
  <c r="Y47" i="62"/>
  <c r="AE47" i="61"/>
  <c r="AG46" i="72"/>
  <c r="AE43" i="61"/>
  <c r="Y29" i="62"/>
  <c r="AG30" i="72"/>
  <c r="AA27" i="63"/>
  <c r="AE27" i="61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X4" i="62"/>
  <c r="AE50" i="72"/>
  <c r="S47" i="71"/>
  <c r="Y47" i="63"/>
  <c r="W47" i="62"/>
  <c r="AC47" i="61"/>
  <c r="AE49" i="72"/>
  <c r="S46" i="71"/>
  <c r="AC46" i="61"/>
  <c r="AE47" i="72"/>
  <c r="W44" i="62"/>
  <c r="AE46" i="72"/>
  <c r="S43" i="71"/>
  <c r="Y43" i="63"/>
  <c r="W43" i="62"/>
  <c r="AC43" i="61"/>
  <c r="S42" i="71"/>
  <c r="Y42" i="63"/>
  <c r="S40" i="7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AE22" i="72"/>
  <c r="S19" i="71"/>
  <c r="W19" i="62"/>
  <c r="AC19" i="61"/>
  <c r="S18" i="71"/>
  <c r="Y18" i="63"/>
  <c r="AE20" i="72"/>
  <c r="S17" i="71"/>
  <c r="Y17" i="63"/>
  <c r="W17" i="62"/>
  <c r="AC17" i="61"/>
  <c r="S14" i="71"/>
  <c r="Y14" i="63"/>
  <c r="AE15" i="72"/>
  <c r="S12" i="71"/>
  <c r="AC12" i="61"/>
  <c r="AE14" i="72"/>
  <c r="S11" i="71"/>
  <c r="Y11" i="63"/>
  <c r="AC11" i="61"/>
  <c r="AE12" i="72"/>
  <c r="S9" i="71"/>
  <c r="Y9" i="63"/>
  <c r="W9" i="62"/>
  <c r="AC9" i="61"/>
  <c r="AE9" i="72"/>
  <c r="X37" i="63"/>
  <c r="R45" i="71"/>
  <c r="R46" i="71"/>
  <c r="X5" i="63"/>
  <c r="X13" i="63"/>
  <c r="V23" i="62"/>
  <c r="AB24" i="61"/>
  <c r="AE11" i="61"/>
  <c r="AB51" i="72"/>
  <c r="R21" i="71" l="1"/>
  <c r="R11" i="71"/>
  <c r="R7" i="71"/>
  <c r="Q48" i="71"/>
  <c r="AD48" i="68"/>
  <c r="R19" i="66"/>
  <c r="V21" i="62"/>
  <c r="V19" i="62"/>
  <c r="AE52" i="61"/>
  <c r="X11" i="63"/>
  <c r="X6" i="63"/>
  <c r="AB12" i="61"/>
  <c r="AE21" i="61"/>
  <c r="AA21" i="63"/>
  <c r="W21" i="62"/>
  <c r="AD21" i="61"/>
  <c r="U21" i="71"/>
  <c r="X21" i="62"/>
  <c r="Z21" i="63"/>
  <c r="T21" i="71"/>
  <c r="Y21" i="62"/>
  <c r="Y19" i="62"/>
  <c r="Y11" i="62"/>
  <c r="U11" i="71"/>
  <c r="AC10" i="61"/>
  <c r="S10" i="71"/>
  <c r="Z9" i="32"/>
  <c r="U7" i="71"/>
  <c r="X7" i="62"/>
  <c r="AC6" i="61"/>
  <c r="S6" i="71"/>
  <c r="Z5" i="32"/>
  <c r="N10" i="73"/>
  <c r="P48" i="71"/>
  <c r="Z15" i="32"/>
  <c r="S36" i="71"/>
  <c r="S28" i="71"/>
  <c r="AE39" i="72"/>
  <c r="X9" i="63"/>
  <c r="N45" i="70"/>
  <c r="Z4" i="63"/>
  <c r="AC28" i="61"/>
  <c r="AC40" i="61"/>
  <c r="AE53" i="61"/>
  <c r="AE31" i="72"/>
  <c r="S32" i="71"/>
  <c r="AE43" i="72"/>
  <c r="AC44" i="61"/>
  <c r="W54" i="63"/>
  <c r="I48" i="64"/>
  <c r="AA54" i="65"/>
  <c r="X48" i="67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Z8" i="63"/>
  <c r="AF11" i="72"/>
  <c r="AD8" i="61"/>
  <c r="Z6" i="32"/>
  <c r="AE6" i="61" s="1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" i="68"/>
  <c r="AE13" i="61"/>
  <c r="Y26" i="62"/>
  <c r="AE7" i="61"/>
  <c r="AA7" i="63"/>
  <c r="U44" i="71"/>
  <c r="U25" i="71"/>
  <c r="AA14" i="63"/>
  <c r="AG22" i="72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AA43" i="63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AE9" i="61"/>
  <c r="AA9" i="63"/>
  <c r="U26" i="71"/>
  <c r="Y31" i="62"/>
  <c r="H48" i="64"/>
  <c r="T48" i="62"/>
  <c r="AC51" i="72"/>
  <c r="AD51" i="72" s="1"/>
  <c r="R48" i="71" l="1"/>
  <c r="AF48" i="68"/>
  <c r="R48" i="66"/>
  <c r="X54" i="63"/>
  <c r="AB54" i="61"/>
  <c r="X55" i="63"/>
  <c r="X48" i="63"/>
  <c r="AB48" i="61"/>
  <c r="AA10" i="63"/>
  <c r="AG12" i="72"/>
  <c r="Y9" i="62"/>
  <c r="T49" i="62"/>
  <c r="Z49" i="61"/>
  <c r="Y6" i="62"/>
  <c r="B30" i="77"/>
  <c r="P49" i="71"/>
  <c r="AB52" i="72"/>
  <c r="Q49" i="71"/>
  <c r="Z48" i="32"/>
  <c r="X49" i="63" s="1"/>
  <c r="AG8" i="72"/>
  <c r="U5" i="71"/>
  <c r="Y5" i="62"/>
  <c r="AA5" i="63"/>
  <c r="N48" i="73"/>
  <c r="N48" i="70"/>
  <c r="J48" i="64"/>
  <c r="AG18" i="72"/>
  <c r="U15" i="71"/>
  <c r="Y15" i="62"/>
  <c r="U34" i="71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D30" i="77" l="1"/>
  <c r="V49" i="62"/>
  <c r="R49" i="71"/>
  <c r="AD52" i="72"/>
  <c r="AB49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<sst xmlns="http://schemas.openxmlformats.org/spreadsheetml/2006/main" count="2373" uniqueCount="557">
  <si>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</si>
  <si>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</si>
  <si>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</si>
  <si>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</si>
  <si>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</si>
  <si>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</si>
  <si>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</si>
  <si>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</si>
  <si>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</si>
  <si>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</si>
  <si>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</si>
  <si>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</si>
  <si>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</si>
  <si>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</si>
  <si>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</si>
  <si>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</si>
  <si>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</si>
  <si>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</si>
  <si>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</si>
  <si>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</si>
  <si>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</si>
  <si>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</si>
  <si>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</si>
  <si>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</si>
  <si>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</si>
  <si>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</si>
  <si>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</si>
  <si>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</si>
  <si>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</si>
  <si>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</si>
  <si>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</si>
  <si>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</si>
  <si>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</si>
  <si>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</si>
  <si>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</si>
  <si>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</si>
  <si>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</si>
  <si>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</si>
  <si>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</si>
  <si>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</si>
  <si>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</si>
  <si>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</si>
  <si>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</si>
  <si>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</si>
  <si>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</si>
  <si>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</si>
  <si>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</si>
  <si>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</si>
  <si>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</si>
  <si>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</si>
  <si>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</si>
  <si>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</si>
  <si>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</si>
  <si>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</si>
  <si>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</si>
  <si>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</si>
  <si>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</si>
  <si>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</si>
  <si>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</si>
  <si>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</si>
  <si>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</si>
  <si>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</si>
  <si>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</si>
  <si>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</si>
  <si>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</si>
  <si>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</si>
  <si>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</si>
  <si>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</si>
  <si>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</si>
  <si>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</si>
  <si>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</si>
  <si>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</si>
  <si>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</si>
  <si>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</si>
  <si>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</si>
  <si>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</si>
  <si>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</si>
  <si>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</si>
  <si>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</si>
  <si>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</si>
  <si>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</si>
  <si>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</si>
  <si>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</si>
  <si>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</si>
  <si>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</si>
  <si>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</si>
  <si>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</si>
  <si>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</si>
  <si>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</si>
  <si>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</si>
  <si>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</si>
  <si>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</si>
  <si>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</si>
  <si>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</si>
  <si>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</si>
  <si>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</si>
  <si>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</si>
  <si>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</si>
  <si>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</si>
  <si>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</si>
  <si>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</si>
  <si>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</si>
  <si>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</si>
  <si>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</si>
  <si>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</si>
  <si>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</si>
  <si>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</si>
  <si>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</si>
  <si>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</si>
  <si>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</si>
  <si>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</si>
  <si>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</si>
  <si>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</si>
  <si>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</si>
  <si>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</si>
  <si>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</si>
  <si>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</si>
  <si>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</si>
  <si>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</si>
  <si>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</si>
  <si>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</si>
  <si>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</si>
  <si>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</si>
  <si>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</si>
  <si>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</si>
  <si>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</si>
  <si>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</si>
  <si>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</si>
  <si>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</si>
  <si>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</si>
  <si>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</si>
  <si>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</si>
  <si>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</si>
  <si>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</si>
  <si>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</si>
  <si>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</si>
  <si>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</si>
  <si>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</si>
  <si>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</si>
  <si>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</si>
  <si>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</si>
  <si>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</si>
  <si>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</si>
  <si>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</si>
  <si>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</si>
  <si>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</si>
  <si>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</si>
  <si>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</si>
  <si>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</si>
  <si>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</si>
  <si>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</si>
  <si>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</si>
  <si>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</si>
  <si>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</si>
  <si>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</si>
  <si>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</si>
  <si>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</si>
  <si>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</si>
  <si>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</si>
  <si>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</si>
  <si>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</si>
  <si>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</si>
  <si>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</si>
  <si>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</si>
  <si>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</si>
  <si>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</si>
  <si>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</si>
  <si>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</si>
  <si>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</si>
  <si>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</si>
  <si>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</si>
  <si>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</si>
  <si>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</si>
  <si>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</si>
  <si>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</si>
  <si>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</si>
  <si>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</si>
  <si>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</si>
  <si>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</si>
  <si>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</si>
  <si>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</si>
  <si>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</si>
  <si>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</si>
  <si>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</si>
  <si>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</si>
  <si>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</si>
  <si>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</si>
  <si>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</si>
  <si>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</si>
  <si>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</si>
  <si>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</si>
  <si>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</si>
  <si>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</si>
  <si>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</si>
  <si>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</si>
  <si>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</si>
  <si>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</si>
  <si>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</si>
  <si>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</si>
  <si>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</si>
  <si>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</si>
  <si>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</si>
  <si>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</si>
  <si>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</si>
  <si>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</si>
  <si>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</si>
  <si>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</si>
  <si>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</si>
  <si>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</si>
  <si>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</si>
  <si>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</si>
  <si>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</si>
  <si>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</si>
  <si>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</si>
  <si>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</si>
  <si>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</si>
  <si>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</si>
  <si>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</si>
  <si>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</si>
  <si>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</si>
  <si>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</si>
  <si>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</si>
  <si>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</si>
  <si>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</si>
  <si>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</si>
  <si>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</si>
  <si>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</si>
  <si>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</si>
  <si>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</si>
  <si>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</si>
  <si>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</si>
  <si>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</si>
  <si>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</si>
  <si>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</si>
  <si>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</si>
  <si>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</si>
  <si>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</si>
  <si>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</si>
  <si>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</si>
  <si>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</si>
  <si>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</si>
  <si>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</si>
  <si>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</si>
  <si>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</si>
  <si>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</si>
  <si>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</si>
  <si>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</si>
  <si>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</si>
  <si>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</si>
  <si>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</si>
  <si>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</si>
  <si>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</si>
  <si>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</si>
  <si>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</si>
  <si>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</si>
  <si>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</si>
  <si>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</si>
  <si>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</si>
  <si>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</si>
  <si>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</si>
  <si>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</si>
  <si>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</si>
  <si>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</si>
  <si>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</si>
  <si>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</si>
  <si>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</si>
  <si>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</si>
  <si>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</si>
  <si>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</si>
  <si>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</si>
  <si>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</si>
  <si>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</si>
  <si>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</si>
  <si>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</si>
  <si>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</si>
  <si>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</si>
  <si>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</si>
  <si>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</si>
  <si>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</si>
  <si>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</si>
  <si>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</si>
  <si>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</si>
  <si>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</si>
  <si>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</si>
  <si>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</si>
  <si>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</si>
  <si>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</si>
  <si>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</si>
  <si>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</si>
  <si>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</si>
  <si>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</si>
  <si>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</si>
  <si>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</si>
  <si>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</si>
  <si>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</si>
  <si>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</si>
  <si>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</si>
  <si>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</si>
  <si>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</si>
  <si>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</si>
  <si>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</si>
  <si>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</si>
  <si>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</si>
  <si>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</si>
  <si>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</si>
  <si>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</si>
  <si>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</si>
  <si>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</si>
  <si>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</si>
  <si>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</si>
  <si>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</si>
  <si>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</si>
  <si>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</si>
  <si>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</si>
  <si>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</si>
  <si>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</si>
  <si>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</si>
  <si>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</si>
  <si>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</si>
  <si>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</si>
  <si>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</si>
  <si>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</si>
  <si>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</si>
  <si>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</si>
  <si>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</si>
  <si>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</si>
  <si>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</si>
  <si>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</si>
  <si>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</si>
  <si>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</si>
  <si>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</si>
  <si>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</si>
  <si>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</si>
  <si>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</si>
  <si>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</si>
  <si>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</si>
  <si>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</si>
  <si>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</si>
  <si>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</si>
  <si>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</si>
  <si>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</si>
  <si>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</si>
  <si>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</si>
  <si>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</si>
  <si>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</si>
  <si>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</si>
  <si>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</si>
  <si>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</si>
  <si>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</si>
  <si>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</si>
  <si>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</si>
  <si>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</si>
  <si>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</si>
  <si>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</si>
  <si>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</si>
  <si>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</si>
  <si>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</si>
  <si>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</si>
  <si>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</si>
  <si>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</si>
  <si>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</si>
  <si>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</si>
  <si>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</si>
  <si>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</si>
  <si>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</si>
  <si>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</si>
  <si>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</si>
  <si>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</si>
  <si>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</si>
  <si>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</si>
  <si>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</si>
  <si>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</si>
  <si>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</si>
  <si>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</si>
  <si>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</si>
  <si>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</si>
  <si>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</si>
  <si>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</si>
  <si>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</si>
  <si>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</si>
  <si>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</si>
  <si>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</si>
  <si>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</si>
  <si>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</si>
  <si>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</si>
  <si>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</si>
  <si>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</si>
  <si>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</si>
  <si>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</si>
  <si>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</si>
  <si>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</si>
  <si>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</si>
  <si>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</si>
  <si>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</si>
  <si>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</si>
  <si>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</si>
  <si>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</si>
  <si>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</si>
  <si>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</si>
  <si>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</si>
  <si>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</si>
  <si>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</si>
  <si>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</si>
  <si>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</si>
  <si>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</si>
  <si>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</si>
  <si>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</si>
  <si>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</si>
  <si>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</si>
  <si>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</si>
  <si>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</si>
  <si>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</si>
  <si>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</si>
  <si>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</si>
  <si>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</si>
  <si>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</si>
  <si>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</si>
  <si>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</si>
  <si>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</si>
  <si>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</si>
  <si>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</si>
  <si>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</si>
  <si>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</si>
  <si>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</si>
  <si>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</si>
  <si>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</si>
  <si>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</si>
  <si>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</si>
  <si>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</si>
  <si>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</si>
  <si>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</si>
  <si>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</si>
  <si>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</si>
  <si>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</si>
  <si>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</si>
  <si>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</si>
  <si>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</si>
  <si>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</si>
  <si>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</si>
  <si>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</si>
  <si>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</si>
  <si>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</si>
  <si>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</si>
  <si>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</si>
  <si>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</si>
  <si>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</si>
  <si>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</si>
  <si>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</si>
  <si>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</si>
  <si>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</si>
  <si>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</si>
  <si>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</si>
  <si>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</si>
  <si>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</si>
  <si>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</si>
  <si>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</si>
  <si>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</si>
  <si>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</si>
  <si>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</si>
  <si>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</si>
  <si>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</si>
  <si>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</si>
  <si>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</si>
  <si>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</si>
  <si>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</si>
  <si>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</si>
  <si>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</si>
  <si>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</si>
  <si>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</si>
  <si>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</si>
  <si>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</si>
  <si>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</si>
  <si>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</si>
  <si>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</si>
  <si>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</si>
  <si>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</si>
  <si>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</si>
  <si>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</si>
  <si>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</si>
  <si>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</si>
  <si>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</si>
  <si>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</si>
  <si>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</si>
  <si>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</si>
  <si>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</si>
  <si>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</si>
  <si>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</si>
  <si>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</si>
  <si>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</si>
  <si>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</si>
  <si>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</si>
  <si>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</si>
  <si>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</si>
  <si>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</si>
  <si>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</si>
  <si>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</si>
  <si>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</si>
  <si>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</si>
  <si>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</si>
  <si>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</si>
  <si>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</si>
  <si>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</si>
  <si>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</si>
  <si>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</si>
  <si>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</si>
  <si>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</si>
  <si>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</si>
  <si>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</si>
  <si>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</si>
  <si>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</si>
  <si>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</si>
  <si>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</si>
  <si>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</si>
  <si>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</si>
  <si>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</si>
  <si>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</si>
  <si>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</si>
  <si>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</si>
  <si>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</si>
  <si>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</si>
  <si>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</si>
  <si>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</si>
  <si>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</si>
  <si>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</si>
  <si>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</si>
  <si>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</si>
  <si>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</si>
  <si>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</si>
  <si>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</si>
  <si>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</si>
  <si>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</si>
  <si>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</si>
  <si>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</si>
  <si>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</si>
  <si>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</si>
  <si>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</si>
  <si>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</si>
  <si>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</si>
  <si>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</si>
  <si>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</si>
  <si>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</si>
  <si>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</si>
  <si>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</si>
  <si>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</si>
  <si>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</si>
  <si>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</si>
  <si>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</si>
  <si>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</si>
  <si>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</si>
  <si>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</si>
  <si>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</si>
  <si>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30 a 32.30 horas</t>
  </si>
  <si>
    <t>1 a 10 horas</t>
  </si>
  <si>
    <t>da Ciência Tecnologia e Ensino Superior</t>
  </si>
  <si>
    <t>Universidade dos Açores</t>
  </si>
  <si>
    <t>svrh.diretor@uac.pt</t>
  </si>
  <si>
    <t>Cláudia Sofia da Costa Azevedo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</si>
</sst>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/>
    <xf numFmtId="3" fontId="48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zoomScaleNormal="100" workbookViewId="0">
      <selection activeCell="C18" sqref="C18:D18"/>
    </sheetView>
  </sheetViews>
  <sheetFormatPr defaultColWidth="9.140625" defaultRowHeight="12.75" x14ac:dyDescent="0.2"/>
  <cols>
    <col min="1" max="1" width="1.7109375" style="394" customWidth="1"/>
    <col min="2" max="2" width="30.85546875" style="394" customWidth="1"/>
    <col min="3" max="3" width="20.7109375" style="394" customWidth="1"/>
    <col min="4" max="4" width="42.7109375" style="397" customWidth="1"/>
    <col min="5" max="5" width="0.85546875" style="397" customWidth="1"/>
    <col min="6" max="6" width="1.7109375" style="394" customWidth="1"/>
    <col min="7" max="18" width="10.7109375" style="394" customWidth="1"/>
    <col min="19" max="16384" width="9.140625" style="394"/>
  </cols>
  <sheetData>
    <row r="1" spans="1:6" ht="9.9499999999999993" customHeight="1" thickTop="1" x14ac:dyDescent="0.2">
      <c r="A1" s="1"/>
      <c r="B1" s="2"/>
      <c r="C1" s="2"/>
      <c r="D1" s="3"/>
      <c r="E1" s="4"/>
      <c r="F1" s="5"/>
    </row>
    <row r="2" spans="1:6" ht="99.95" customHeight="1" x14ac:dyDescent="0.7">
      <c r="A2" s="7"/>
      <c r="B2" s="402" t="s">
        <v>0</v>
      </c>
      <c r="C2" s="403"/>
      <c r="D2" s="404"/>
      <c r="E2" s="8"/>
      <c r="F2" s="9"/>
    </row>
    <row r="3" spans="1:6" ht="30" customHeight="1" x14ac:dyDescent="0.2">
      <c r="A3" s="10"/>
      <c r="B3" s="405" t="s">
        <v>525</v>
      </c>
      <c r="C3" s="406"/>
      <c r="D3" s="406"/>
      <c r="E3" s="11"/>
      <c r="F3" s="9"/>
    </row>
    <row r="4" spans="1:6" ht="30" customHeight="1" x14ac:dyDescent="0.2">
      <c r="A4" s="10"/>
      <c r="B4" s="407">
        <v>2023</v>
      </c>
      <c r="C4" s="408"/>
      <c r="D4" s="409"/>
      <c r="E4" s="12"/>
      <c r="F4" s="9"/>
    </row>
    <row r="5" spans="1:6" ht="51.75" customHeight="1" x14ac:dyDescent="0.2">
      <c r="A5" s="7"/>
      <c r="B5" s="13"/>
      <c r="C5" s="13"/>
      <c r="D5" s="14"/>
      <c r="E5" s="14"/>
      <c r="F5" s="9"/>
    </row>
    <row r="6" spans="1:6" ht="50.25" customHeight="1" x14ac:dyDescent="0.3">
      <c r="A6" s="10"/>
      <c r="B6" s="410" t="s">
        <v>1</v>
      </c>
      <c r="C6" s="411"/>
      <c r="D6" s="411"/>
      <c r="E6" s="15"/>
      <c r="F6" s="9"/>
    </row>
    <row r="7" spans="1:6" ht="28.5" customHeight="1" x14ac:dyDescent="0.3">
      <c r="A7" s="10"/>
      <c r="B7" s="16" t="s">
        <v>2</v>
      </c>
      <c r="C7" s="17">
        <v>102010000</v>
      </c>
      <c r="D7" s="18"/>
      <c r="E7" s="19"/>
      <c r="F7" s="9"/>
    </row>
    <row r="8" spans="1:6" ht="28.5" customHeight="1" x14ac:dyDescent="0.3">
      <c r="A8" s="10"/>
      <c r="B8" s="16" t="s">
        <v>3</v>
      </c>
      <c r="C8" s="412" t="s">
        <v>553</v>
      </c>
      <c r="D8" s="412"/>
      <c r="E8" s="20"/>
      <c r="F8" s="9"/>
    </row>
    <row r="9" spans="1:6" ht="28.5" customHeight="1" x14ac:dyDescent="0.3">
      <c r="A9" s="10"/>
      <c r="B9" s="16" t="s">
        <v>4</v>
      </c>
      <c r="C9" s="401" t="s">
        <v>554</v>
      </c>
      <c r="D9" s="401"/>
      <c r="E9" s="20"/>
      <c r="F9" s="9"/>
    </row>
    <row r="10" spans="1:6" ht="28.5" customHeight="1" x14ac:dyDescent="0.3">
      <c r="A10" s="10"/>
      <c r="B10" s="16"/>
      <c r="C10" s="401"/>
      <c r="D10" s="401"/>
      <c r="E10" s="20"/>
      <c r="F10" s="9"/>
    </row>
    <row r="11" spans="1:6" ht="50.1" customHeight="1" x14ac:dyDescent="0.3">
      <c r="A11" s="10"/>
      <c r="B11" s="414" t="s">
        <v>5</v>
      </c>
      <c r="C11" s="414"/>
      <c r="D11" s="415"/>
      <c r="E11" s="20"/>
      <c r="F11" s="9"/>
    </row>
    <row r="12" spans="1:6" ht="24.75" customHeight="1" x14ac:dyDescent="0.3">
      <c r="A12" s="10"/>
      <c r="B12" s="416" t="s">
        <v>6</v>
      </c>
      <c r="C12" s="414"/>
      <c r="D12" s="414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2023</v>
      </c>
      <c r="C13" s="22">
        <v>491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2023</v>
      </c>
      <c r="C14" s="23">
        <v>484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19" t="s">
        <v>550</v>
      </c>
      <c r="C16" s="420"/>
      <c r="D16" s="420"/>
      <c r="E16" s="20"/>
      <c r="F16" s="9"/>
    </row>
    <row r="17" spans="1:6" ht="24.75" customHeight="1" x14ac:dyDescent="0.3">
      <c r="A17" s="10"/>
      <c r="B17" s="417" t="s">
        <v>523</v>
      </c>
      <c r="C17" s="418"/>
      <c r="D17" s="418"/>
      <c r="E17" s="25"/>
      <c r="F17" s="9"/>
    </row>
    <row r="18" spans="1:6" ht="28.5" customHeight="1" x14ac:dyDescent="0.3">
      <c r="A18" s="10"/>
      <c r="B18" s="26" t="s">
        <v>7</v>
      </c>
      <c r="C18" s="412" t="s">
        <v>556</v>
      </c>
      <c r="D18" s="412"/>
      <c r="E18" s="25"/>
      <c r="F18" s="9"/>
    </row>
    <row r="19" spans="1:6" ht="28.5" customHeight="1" x14ac:dyDescent="0.3">
      <c r="A19" s="10"/>
      <c r="B19" s="6"/>
      <c r="C19" s="401"/>
      <c r="D19" s="401"/>
      <c r="E19" s="27"/>
      <c r="F19" s="9"/>
    </row>
    <row r="20" spans="1:6" ht="37.5" customHeight="1" x14ac:dyDescent="0.3">
      <c r="A20" s="10"/>
      <c r="B20" s="16" t="s">
        <v>8</v>
      </c>
      <c r="C20" s="412">
        <v>296650000</v>
      </c>
      <c r="D20" s="412"/>
      <c r="E20" s="28"/>
      <c r="F20" s="9"/>
    </row>
    <row r="21" spans="1:6" ht="28.5" customHeight="1" x14ac:dyDescent="0.3">
      <c r="A21" s="10"/>
      <c r="B21" s="16" t="s">
        <v>9</v>
      </c>
      <c r="C21" s="401" t="s">
        <v>555</v>
      </c>
      <c r="D21" s="401"/>
      <c r="E21" s="29"/>
      <c r="F21" s="9"/>
    </row>
    <row r="22" spans="1:6" ht="28.5" customHeight="1" x14ac:dyDescent="0.3">
      <c r="A22" s="10"/>
      <c r="B22" s="26" t="s">
        <v>10</v>
      </c>
      <c r="C22" s="413">
        <v>45010</v>
      </c>
      <c r="D22" s="401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499999999999993" customHeight="1" thickBot="1" x14ac:dyDescent="0.35">
      <c r="A24" s="34"/>
      <c r="B24" s="35"/>
      <c r="C24" s="35"/>
      <c r="D24" s="36"/>
      <c r="E24" s="36"/>
      <c r="F24" s="37"/>
    </row>
    <row r="25" spans="1:6" ht="15.75" thickTop="1" x14ac:dyDescent="0.3">
      <c r="B25" s="395"/>
      <c r="C25" s="395"/>
      <c r="D25" s="396"/>
      <c r="E25" s="396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40625" defaultRowHeight="12.75" x14ac:dyDescent="0.2"/>
  <cols>
    <col min="1" max="1" width="14.42578125" style="398" customWidth="1"/>
    <col min="2" max="16384" width="9.140625" style="398"/>
  </cols>
  <sheetData>
    <row r="1" spans="2:10" ht="26.25" customHeight="1" thickBot="1" x14ac:dyDescent="0.25"/>
    <row r="2" spans="2:10" ht="13.5" thickTop="1" x14ac:dyDescent="0.2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">
      <c r="B5" s="430" t="s">
        <v>548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">
      <c r="B7" s="434" t="s">
        <v>549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x14ac:dyDescent="0.2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.5" thickBot="1" x14ac:dyDescent="0.25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.5" thickTop="1" x14ac:dyDescent="0.2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4" sqref="A24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2023</v>
      </c>
    </row>
    <row r="3" spans="1:1" x14ac:dyDescent="0.2">
      <c r="A3" s="40" t="s">
        <v>11</v>
      </c>
    </row>
    <row r="5" spans="1:1" x14ac:dyDescent="0.2">
      <c r="A5" s="40" t="s">
        <v>12</v>
      </c>
    </row>
    <row r="7" spans="1:1" s="42" customFormat="1" ht="15" customHeight="1" x14ac:dyDescent="0.3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">
      <c r="A23" s="376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16</v>
      </c>
    </row>
    <row r="27" spans="1:1" s="42" customFormat="1" ht="15" x14ac:dyDescent="0.3">
      <c r="A27" s="378" t="str">
        <f>'Quadro 17'!$A$1:$Z$1</f>
        <v>Quadro 17: Estrutura remuneratória, por género</v>
      </c>
    </row>
    <row r="28" spans="1:1" s="42" customFormat="1" ht="15" x14ac:dyDescent="0.3">
      <c r="A28" s="43" t="str">
        <f>'Quadro 18'!$A$1:$Z$1</f>
        <v>Quadro 18: Total dos encargos anuais com pessoal</v>
      </c>
    </row>
    <row r="29" spans="1:1" s="42" customFormat="1" ht="15" x14ac:dyDescent="0.3">
      <c r="A29" s="43" t="str">
        <f>'Quadro 18'!A16:B16</f>
        <v>Quadro 18.1: Suplementos remuneratórios</v>
      </c>
    </row>
    <row r="30" spans="1:1" s="42" customFormat="1" ht="15" x14ac:dyDescent="0.3">
      <c r="A30" s="44" t="str">
        <f>'Quadro 18'!A40:B40</f>
        <v>Quadro 18.2: Encargos com prestações sociais</v>
      </c>
    </row>
    <row r="31" spans="1:1" s="42" customFormat="1" ht="15" x14ac:dyDescent="0.3">
      <c r="A31" s="381" t="str">
        <f>'Quadro 18'!A56:B56</f>
        <v>Quadro 18.3: Encargos com benefícios sociais</v>
      </c>
    </row>
    <row r="33" spans="1:1" x14ac:dyDescent="0.2">
      <c r="A33" s="40" t="s">
        <v>20</v>
      </c>
    </row>
    <row r="35" spans="1:1" s="42" customFormat="1" ht="15" x14ac:dyDescent="0.3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5" x14ac:dyDescent="0.3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5" x14ac:dyDescent="0.3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5" x14ac:dyDescent="0.3">
      <c r="A38" s="379" t="str">
        <f>'Quadro 22'!$A$1:$N$1</f>
        <v>Quadro 22: Número  e encargos das actividades de medicina no trabalho ocorridas durante o ano</v>
      </c>
    </row>
    <row r="39" spans="1:1" s="42" customFormat="1" ht="15" x14ac:dyDescent="0.3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5" x14ac:dyDescent="0.3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5" x14ac:dyDescent="0.3">
      <c r="A41" s="380" t="str">
        <f>'Quadro 25'!$A$1:$N$1</f>
        <v>Quadro 25: Número de acções de formação e sensibilização em matéria de segurança e saúde no trabalho</v>
      </c>
    </row>
    <row r="42" spans="1:1" s="42" customFormat="1" ht="15" x14ac:dyDescent="0.3">
      <c r="A42" s="381" t="str">
        <f>'Quadro 26'!$A$1:$N$1</f>
        <v>Quadro 26: Custos com a prevenção de acidentes e doenças profissionais durante o ano</v>
      </c>
    </row>
    <row r="44" spans="1:1" x14ac:dyDescent="0.2">
      <c r="A44" s="40" t="s">
        <v>24</v>
      </c>
    </row>
    <row r="45" spans="1:1" x14ac:dyDescent="0.2">
      <c r="A45" s="45"/>
    </row>
    <row r="46" spans="1:1" s="42" customFormat="1" ht="15" x14ac:dyDescent="0.3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5" x14ac:dyDescent="0.3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5" x14ac:dyDescent="0.3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5" x14ac:dyDescent="0.3">
      <c r="A49" s="380" t="str">
        <f>'Quadros 27-30'!A123:C123</f>
        <v xml:space="preserve">Quadro 30: Despesas anuais com formação </v>
      </c>
    </row>
    <row r="51" spans="1:1" x14ac:dyDescent="0.2">
      <c r="A51" s="40" t="s">
        <v>26</v>
      </c>
    </row>
    <row r="53" spans="1:1" s="42" customFormat="1" ht="15" x14ac:dyDescent="0.3">
      <c r="A53" s="376" t="str">
        <f>'Quadros 31_32'!A1:B1</f>
        <v>Quadro 31: Relações profissionais</v>
      </c>
    </row>
    <row r="54" spans="1:1" s="42" customFormat="1" ht="15" x14ac:dyDescent="0.3">
      <c r="A54" s="376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A57" sqref="A57"/>
      <selection pane="topRight" activeCell="A57" sqref="A57"/>
      <selection pane="bottomLeft" activeCell="A57" sqref="A57"/>
      <selection pane="bottomRight" activeCell="K14" sqref="K14"/>
    </sheetView>
  </sheetViews>
  <sheetFormatPr defaultRowHeight="15" x14ac:dyDescent="0.3"/>
  <cols>
    <col min="1" max="1" width="30.7109375" style="54" customWidth="1"/>
    <col min="2" max="26" width="8.7109375" style="54" customWidth="1"/>
  </cols>
  <sheetData>
    <row r="1" spans="1:26" ht="26.25" customHeight="1" x14ac:dyDescent="0.2">
      <c r="A1" s="447" t="s">
        <v>433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</row>
    <row r="2" spans="1:26" ht="36.75" customHeight="1" x14ac:dyDescent="0.2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482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4.95" customHeight="1" x14ac:dyDescent="0.2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5" customHeight="1" x14ac:dyDescent="0.2">
      <c r="A5" s="313" t="s">
        <v>407</v>
      </c>
      <c r="B5" s="307"/>
      <c r="C5" s="308">
        <v>1</v>
      </c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1</v>
      </c>
      <c r="Z5" s="174">
        <f t="shared" ref="Z5:Z47" si="0">X5+Y5</f>
        <v>1</v>
      </c>
    </row>
    <row r="6" spans="1:26" ht="24.95" customHeight="1" x14ac:dyDescent="0.2">
      <c r="A6" s="313" t="s">
        <v>408</v>
      </c>
      <c r="B6" s="307">
        <v>3</v>
      </c>
      <c r="C6" s="308">
        <v>1</v>
      </c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>
        <v>1</v>
      </c>
      <c r="R6" s="307"/>
      <c r="S6" s="308"/>
      <c r="T6" s="307"/>
      <c r="U6" s="308"/>
      <c r="V6" s="307"/>
      <c r="W6" s="308"/>
      <c r="X6" s="174">
        <f t="shared" ref="X6:X46" si="1">B6+D6+F6+H6+J6+L6+N6+P6+R6+T6+V6</f>
        <v>3</v>
      </c>
      <c r="Y6" s="174">
        <f t="shared" ref="Y6:Y46" si="2">C6+E6+G6+I6+K6+M6+O6+Q6+S6+U6+W6</f>
        <v>2</v>
      </c>
      <c r="Z6" s="174">
        <f t="shared" si="0"/>
        <v>5</v>
      </c>
    </row>
    <row r="7" spans="1:26" ht="24.9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>
        <v>5</v>
      </c>
      <c r="Q7" s="308">
        <v>3</v>
      </c>
      <c r="R7" s="307"/>
      <c r="S7" s="308"/>
      <c r="T7" s="307"/>
      <c r="U7" s="308"/>
      <c r="V7" s="307"/>
      <c r="W7" s="308"/>
      <c r="X7" s="174">
        <f t="shared" si="1"/>
        <v>5</v>
      </c>
      <c r="Y7" s="174">
        <f t="shared" si="2"/>
        <v>3</v>
      </c>
      <c r="Z7" s="174">
        <f t="shared" si="0"/>
        <v>8</v>
      </c>
    </row>
    <row r="8" spans="1:26" ht="24.9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4.9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>
        <v>1</v>
      </c>
      <c r="Q9" s="308"/>
      <c r="R9" s="307"/>
      <c r="S9" s="308"/>
      <c r="T9" s="307"/>
      <c r="U9" s="308"/>
      <c r="V9" s="307"/>
      <c r="W9" s="308"/>
      <c r="X9" s="174">
        <f t="shared" si="1"/>
        <v>1</v>
      </c>
      <c r="Y9" s="174">
        <f t="shared" si="2"/>
        <v>0</v>
      </c>
      <c r="Z9" s="174">
        <f t="shared" si="0"/>
        <v>1</v>
      </c>
    </row>
    <row r="10" spans="1:26" ht="24.9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>
        <v>12</v>
      </c>
      <c r="K10" s="308">
        <v>24</v>
      </c>
      <c r="L10" s="307">
        <v>5</v>
      </c>
      <c r="M10" s="308">
        <v>9</v>
      </c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17</v>
      </c>
      <c r="Y10" s="174">
        <f t="shared" si="2"/>
        <v>33</v>
      </c>
      <c r="Z10" s="174">
        <f t="shared" si="0"/>
        <v>50</v>
      </c>
    </row>
    <row r="11" spans="1:26" ht="24.9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>
        <v>20</v>
      </c>
      <c r="K11" s="308">
        <v>58</v>
      </c>
      <c r="L11" s="307">
        <v>2</v>
      </c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22</v>
      </c>
      <c r="Y11" s="174">
        <f t="shared" si="2"/>
        <v>58</v>
      </c>
      <c r="Z11" s="174">
        <f t="shared" si="0"/>
        <v>80</v>
      </c>
    </row>
    <row r="12" spans="1:26" ht="24.9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17</v>
      </c>
      <c r="K12" s="308">
        <v>22</v>
      </c>
      <c r="L12" s="307"/>
      <c r="M12" s="308">
        <v>1</v>
      </c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17</v>
      </c>
      <c r="Y12" s="174">
        <f t="shared" si="2"/>
        <v>23</v>
      </c>
      <c r="Z12" s="174">
        <f t="shared" si="0"/>
        <v>40</v>
      </c>
    </row>
    <row r="13" spans="1:26" ht="24.9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7</v>
      </c>
      <c r="K14" s="308">
        <v>6</v>
      </c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7</v>
      </c>
      <c r="Y14" s="174">
        <f t="shared" si="2"/>
        <v>6</v>
      </c>
      <c r="Z14" s="174">
        <f t="shared" si="0"/>
        <v>13</v>
      </c>
    </row>
    <row r="15" spans="1:26" ht="24.9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5" customHeight="1" x14ac:dyDescent="0.2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>
        <v>9</v>
      </c>
      <c r="K19" s="308">
        <v>5</v>
      </c>
      <c r="L19" s="307">
        <v>17</v>
      </c>
      <c r="M19" s="308">
        <v>16</v>
      </c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26</v>
      </c>
      <c r="Y19" s="174">
        <f t="shared" si="2"/>
        <v>21</v>
      </c>
      <c r="Z19" s="174">
        <f t="shared" si="0"/>
        <v>47</v>
      </c>
    </row>
    <row r="20" spans="1:26" ht="24.9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>
        <v>73</v>
      </c>
      <c r="K20" s="308">
        <v>78</v>
      </c>
      <c r="L20" s="307">
        <v>27</v>
      </c>
      <c r="M20" s="308">
        <v>30</v>
      </c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100</v>
      </c>
      <c r="Y20" s="174">
        <f t="shared" si="2"/>
        <v>108</v>
      </c>
      <c r="Z20" s="174">
        <f t="shared" si="0"/>
        <v>208</v>
      </c>
    </row>
    <row r="21" spans="1:26" ht="24.95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>
        <v>7</v>
      </c>
      <c r="K21" s="308">
        <v>16</v>
      </c>
      <c r="L21" s="307">
        <v>7</v>
      </c>
      <c r="M21" s="308">
        <v>1</v>
      </c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14</v>
      </c>
      <c r="Y21" s="174">
        <f t="shared" si="2"/>
        <v>17</v>
      </c>
      <c r="Z21" s="174">
        <f t="shared" si="0"/>
        <v>31</v>
      </c>
    </row>
    <row r="22" spans="1:26" ht="24.9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5" customHeight="1" x14ac:dyDescent="0.2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">
      <c r="A48" s="169" t="s">
        <v>76</v>
      </c>
      <c r="B48" s="221">
        <f t="shared" ref="B48:W48" si="3">SUM(B4:B47)</f>
        <v>3</v>
      </c>
      <c r="C48" s="221">
        <f t="shared" si="3"/>
        <v>2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145</v>
      </c>
      <c r="K48" s="221">
        <f t="shared" si="3"/>
        <v>209</v>
      </c>
      <c r="L48" s="221">
        <f t="shared" si="3"/>
        <v>58</v>
      </c>
      <c r="M48" s="221">
        <f t="shared" si="3"/>
        <v>57</v>
      </c>
      <c r="N48" s="221">
        <f t="shared" si="3"/>
        <v>0</v>
      </c>
      <c r="O48" s="221">
        <f t="shared" si="3"/>
        <v>0</v>
      </c>
      <c r="P48" s="221">
        <f t="shared" si="3"/>
        <v>6</v>
      </c>
      <c r="Q48" s="221">
        <f t="shared" si="3"/>
        <v>4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212</v>
      </c>
      <c r="Y48" s="221">
        <f>SUM(Y4:Y47)</f>
        <v>272</v>
      </c>
      <c r="Z48" s="221">
        <f>X48+Y48</f>
        <v>484</v>
      </c>
    </row>
    <row r="49" spans="1:26" ht="9.9499999999999993" customHeight="1" x14ac:dyDescent="0.2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2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5" customHeight="1" x14ac:dyDescent="0.2">
      <c r="A51" s="171" t="s">
        <v>78</v>
      </c>
      <c r="B51" s="254">
        <v>4</v>
      </c>
      <c r="C51" s="299">
        <v>6</v>
      </c>
      <c r="D51" s="222">
        <f>SUM(B51:C51)</f>
        <v>10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5" customHeight="1" x14ac:dyDescent="0.2">
      <c r="A52" s="172" t="s">
        <v>79</v>
      </c>
      <c r="B52" s="255"/>
      <c r="C52" s="301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">
      <c r="A53" s="57" t="s">
        <v>76</v>
      </c>
      <c r="B53" s="179">
        <f>SUM(B51:B52)</f>
        <v>4</v>
      </c>
      <c r="C53" s="179">
        <f>SUM(C51:C52)</f>
        <v>6</v>
      </c>
      <c r="D53" s="179">
        <f>SUM(B53:C53)</f>
        <v>10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499999999999993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531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5" customHeight="1" x14ac:dyDescent="0.3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506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">
      <c r="A61" s="52"/>
    </row>
    <row r="76" spans="1:1" ht="16.5" x14ac:dyDescent="0.3">
      <c r="A76" s="55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" right="0" top="0.39370078740157483" bottom="0.19685039370078741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E61"/>
  <sheetViews>
    <sheetView showGridLines="0" zoomScaleNormal="100" workbookViewId="0">
      <pane xSplit="1" ySplit="3" topLeftCell="M12" activePane="bottomRight" state="frozen"/>
      <selection activeCell="A57" sqref="A57"/>
      <selection pane="topRight" activeCell="A57" sqref="A57"/>
      <selection pane="bottomLeft" activeCell="A57" sqref="A57"/>
      <selection pane="bottomRight" activeCell="X20" sqref="X20"/>
    </sheetView>
  </sheetViews>
  <sheetFormatPr defaultColWidth="9.140625" defaultRowHeight="15" customHeight="1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31" s="56" customFormat="1" ht="30" customHeight="1" x14ac:dyDescent="0.2">
      <c r="A1" s="449" t="s">
        <v>434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50"/>
      <c r="Z1" s="451" t="s">
        <v>82</v>
      </c>
      <c r="AA1" s="452"/>
      <c r="AB1" s="453"/>
    </row>
    <row r="2" spans="1:31" s="46" customFormat="1" ht="19.5" customHeight="1" x14ac:dyDescent="0.15">
      <c r="A2" s="448" t="s">
        <v>83</v>
      </c>
      <c r="B2" s="448" t="s">
        <v>84</v>
      </c>
      <c r="C2" s="448"/>
      <c r="D2" s="448" t="s">
        <v>85</v>
      </c>
      <c r="E2" s="448"/>
      <c r="F2" s="448" t="s">
        <v>86</v>
      </c>
      <c r="G2" s="448"/>
      <c r="H2" s="448" t="s">
        <v>87</v>
      </c>
      <c r="I2" s="448"/>
      <c r="J2" s="448" t="s">
        <v>88</v>
      </c>
      <c r="K2" s="448"/>
      <c r="L2" s="448" t="s">
        <v>89</v>
      </c>
      <c r="M2" s="448"/>
      <c r="N2" s="448" t="s">
        <v>90</v>
      </c>
      <c r="O2" s="448"/>
      <c r="P2" s="448" t="s">
        <v>91</v>
      </c>
      <c r="Q2" s="448"/>
      <c r="R2" s="448" t="s">
        <v>92</v>
      </c>
      <c r="S2" s="448"/>
      <c r="T2" s="448" t="s">
        <v>93</v>
      </c>
      <c r="U2" s="448"/>
      <c r="V2" s="448" t="s">
        <v>94</v>
      </c>
      <c r="W2" s="448"/>
      <c r="X2" s="448" t="s">
        <v>95</v>
      </c>
      <c r="Y2" s="448"/>
      <c r="Z2" s="448" t="s">
        <v>40</v>
      </c>
      <c r="AA2" s="448"/>
      <c r="AB2" s="448" t="s">
        <v>40</v>
      </c>
    </row>
    <row r="3" spans="1:31" s="46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48"/>
    </row>
    <row r="4" spans="1:31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>
        <v>1</v>
      </c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1</v>
      </c>
      <c r="AB5" s="178">
        <f>Z5+AA5</f>
        <v>1</v>
      </c>
      <c r="AC5" s="167">
        <f>'Quadro 1'!X5</f>
        <v>0</v>
      </c>
      <c r="AD5" s="167">
        <f>'Quadro 1'!Y5</f>
        <v>1</v>
      </c>
      <c r="AE5" s="167">
        <f>'Quadro 1'!Z5</f>
        <v>1</v>
      </c>
    </row>
    <row r="6" spans="1:31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>
        <v>2</v>
      </c>
      <c r="O6" s="300">
        <v>1</v>
      </c>
      <c r="P6" s="256">
        <v>1</v>
      </c>
      <c r="Q6" s="300"/>
      <c r="R6" s="256"/>
      <c r="S6" s="300"/>
      <c r="T6" s="256"/>
      <c r="U6" s="300">
        <v>1</v>
      </c>
      <c r="V6" s="256"/>
      <c r="W6" s="300"/>
      <c r="X6" s="256"/>
      <c r="Y6" s="300"/>
      <c r="Z6" s="178">
        <f t="shared" si="0"/>
        <v>3</v>
      </c>
      <c r="AA6" s="178">
        <f t="shared" si="0"/>
        <v>2</v>
      </c>
      <c r="AB6" s="178">
        <f t="shared" ref="AB6:AB47" si="1">Z6+AA6</f>
        <v>5</v>
      </c>
      <c r="AC6" s="167">
        <f>'Quadro 1'!X6</f>
        <v>3</v>
      </c>
      <c r="AD6" s="167">
        <f>'Quadro 1'!Y6</f>
        <v>2</v>
      </c>
      <c r="AE6" s="167">
        <f>'Quadro 1'!Z6</f>
        <v>5</v>
      </c>
    </row>
    <row r="7" spans="1:31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>
        <v>2</v>
      </c>
      <c r="M7" s="300">
        <v>1</v>
      </c>
      <c r="N7" s="256">
        <v>1</v>
      </c>
      <c r="O7" s="300">
        <v>2</v>
      </c>
      <c r="P7" s="256">
        <v>2</v>
      </c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5</v>
      </c>
      <c r="AA7" s="178">
        <f t="shared" si="0"/>
        <v>3</v>
      </c>
      <c r="AB7" s="178">
        <f t="shared" si="1"/>
        <v>8</v>
      </c>
      <c r="AC7" s="167">
        <f>'Quadro 1'!X7</f>
        <v>5</v>
      </c>
      <c r="AD7" s="167">
        <f>'Quadro 1'!Y7</f>
        <v>3</v>
      </c>
      <c r="AE7" s="167">
        <f>'Quadro 1'!Z7</f>
        <v>8</v>
      </c>
    </row>
    <row r="8" spans="1:31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>
        <v>1</v>
      </c>
      <c r="U9" s="300"/>
      <c r="V9" s="256"/>
      <c r="W9" s="300"/>
      <c r="X9" s="256"/>
      <c r="Y9" s="300"/>
      <c r="Z9" s="178">
        <f t="shared" si="0"/>
        <v>1</v>
      </c>
      <c r="AA9" s="178">
        <f t="shared" si="0"/>
        <v>0</v>
      </c>
      <c r="AB9" s="178">
        <f t="shared" si="1"/>
        <v>1</v>
      </c>
      <c r="AC9" s="167">
        <f>'Quadro 1'!X9</f>
        <v>1</v>
      </c>
      <c r="AD9" s="167">
        <f>'Quadro 1'!Y9</f>
        <v>0</v>
      </c>
      <c r="AE9" s="167">
        <f>'Quadro 1'!Z9</f>
        <v>1</v>
      </c>
    </row>
    <row r="10" spans="1:31" s="58" customFormat="1" ht="24.95" customHeight="1" x14ac:dyDescent="0.2">
      <c r="A10" s="313" t="s">
        <v>44</v>
      </c>
      <c r="B10" s="307"/>
      <c r="C10" s="308"/>
      <c r="D10" s="256"/>
      <c r="E10" s="300">
        <v>2</v>
      </c>
      <c r="F10" s="256">
        <v>1</v>
      </c>
      <c r="G10" s="300">
        <v>3</v>
      </c>
      <c r="H10" s="256">
        <v>2</v>
      </c>
      <c r="I10" s="300">
        <v>1</v>
      </c>
      <c r="J10" s="256">
        <v>4</v>
      </c>
      <c r="K10" s="300">
        <v>5</v>
      </c>
      <c r="L10" s="256">
        <v>4</v>
      </c>
      <c r="M10" s="300"/>
      <c r="N10" s="256">
        <v>2</v>
      </c>
      <c r="O10" s="300">
        <v>6</v>
      </c>
      <c r="P10" s="256">
        <v>1</v>
      </c>
      <c r="Q10" s="300">
        <v>7</v>
      </c>
      <c r="R10" s="256">
        <v>1</v>
      </c>
      <c r="S10" s="300">
        <v>4</v>
      </c>
      <c r="T10" s="256">
        <v>2</v>
      </c>
      <c r="U10" s="300">
        <v>4</v>
      </c>
      <c r="V10" s="256"/>
      <c r="W10" s="300">
        <v>1</v>
      </c>
      <c r="X10" s="256"/>
      <c r="Y10" s="300"/>
      <c r="Z10" s="178">
        <f t="shared" si="0"/>
        <v>17</v>
      </c>
      <c r="AA10" s="178">
        <f t="shared" si="0"/>
        <v>33</v>
      </c>
      <c r="AB10" s="178">
        <f t="shared" si="1"/>
        <v>50</v>
      </c>
      <c r="AC10" s="167">
        <f>'Quadro 1'!X10</f>
        <v>17</v>
      </c>
      <c r="AD10" s="167">
        <f>'Quadro 1'!Y10</f>
        <v>33</v>
      </c>
      <c r="AE10" s="167">
        <f>'Quadro 1'!Z10</f>
        <v>50</v>
      </c>
    </row>
    <row r="11" spans="1:31" s="58" customFormat="1" ht="24.95" customHeight="1" x14ac:dyDescent="0.2">
      <c r="A11" s="313" t="s">
        <v>45</v>
      </c>
      <c r="B11" s="307"/>
      <c r="C11" s="308"/>
      <c r="D11" s="256"/>
      <c r="E11" s="300"/>
      <c r="F11" s="256"/>
      <c r="G11" s="300">
        <v>1</v>
      </c>
      <c r="H11" s="256">
        <v>1</v>
      </c>
      <c r="I11" s="300"/>
      <c r="J11" s="256">
        <v>3</v>
      </c>
      <c r="K11" s="300"/>
      <c r="L11" s="256"/>
      <c r="M11" s="300">
        <v>1</v>
      </c>
      <c r="N11" s="256">
        <v>2</v>
      </c>
      <c r="O11" s="300">
        <v>8</v>
      </c>
      <c r="P11" s="256">
        <v>7</v>
      </c>
      <c r="Q11" s="300">
        <v>13</v>
      </c>
      <c r="R11" s="256">
        <v>4</v>
      </c>
      <c r="S11" s="300">
        <v>18</v>
      </c>
      <c r="T11" s="256">
        <v>3</v>
      </c>
      <c r="U11" s="300">
        <v>14</v>
      </c>
      <c r="V11" s="256">
        <v>2</v>
      </c>
      <c r="W11" s="300">
        <v>3</v>
      </c>
      <c r="X11" s="256"/>
      <c r="Y11" s="300"/>
      <c r="Z11" s="178">
        <f t="shared" si="0"/>
        <v>22</v>
      </c>
      <c r="AA11" s="178">
        <f t="shared" si="0"/>
        <v>58</v>
      </c>
      <c r="AB11" s="178">
        <f t="shared" si="1"/>
        <v>80</v>
      </c>
      <c r="AC11" s="167">
        <f>'Quadro 1'!X11</f>
        <v>22</v>
      </c>
      <c r="AD11" s="167">
        <f>'Quadro 1'!Y11</f>
        <v>58</v>
      </c>
      <c r="AE11" s="167">
        <f>'Quadro 1'!Z11</f>
        <v>80</v>
      </c>
    </row>
    <row r="12" spans="1:31" s="58" customFormat="1" ht="24.95" customHeight="1" x14ac:dyDescent="0.2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>
        <v>3</v>
      </c>
      <c r="N12" s="256">
        <v>2</v>
      </c>
      <c r="O12" s="300">
        <v>1</v>
      </c>
      <c r="P12" s="256">
        <v>3</v>
      </c>
      <c r="Q12" s="300">
        <v>6</v>
      </c>
      <c r="R12" s="256">
        <v>5</v>
      </c>
      <c r="S12" s="300">
        <v>5</v>
      </c>
      <c r="T12" s="256">
        <v>3</v>
      </c>
      <c r="U12" s="300">
        <v>5</v>
      </c>
      <c r="V12" s="256">
        <v>4</v>
      </c>
      <c r="W12" s="300">
        <v>3</v>
      </c>
      <c r="X12" s="256"/>
      <c r="Y12" s="300"/>
      <c r="Z12" s="178">
        <f t="shared" si="0"/>
        <v>17</v>
      </c>
      <c r="AA12" s="178">
        <f t="shared" si="0"/>
        <v>23</v>
      </c>
      <c r="AB12" s="178">
        <f t="shared" si="1"/>
        <v>40</v>
      </c>
      <c r="AC12" s="167">
        <f>'Quadro 1'!X12</f>
        <v>17</v>
      </c>
      <c r="AD12" s="167">
        <f>'Quadro 1'!Y12</f>
        <v>23</v>
      </c>
      <c r="AE12" s="167">
        <f>'Quadro 1'!Z12</f>
        <v>40</v>
      </c>
    </row>
    <row r="13" spans="1:31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5" customHeight="1" x14ac:dyDescent="0.2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>
        <v>1</v>
      </c>
      <c r="L14" s="256"/>
      <c r="M14" s="300"/>
      <c r="N14" s="256">
        <v>1</v>
      </c>
      <c r="O14" s="300"/>
      <c r="P14" s="256">
        <v>2</v>
      </c>
      <c r="Q14" s="300">
        <v>3</v>
      </c>
      <c r="R14" s="256">
        <v>3</v>
      </c>
      <c r="S14" s="300">
        <v>2</v>
      </c>
      <c r="T14" s="256">
        <v>1</v>
      </c>
      <c r="U14" s="300"/>
      <c r="V14" s="256"/>
      <c r="W14" s="300"/>
      <c r="X14" s="256"/>
      <c r="Y14" s="300"/>
      <c r="Z14" s="178">
        <f t="shared" si="0"/>
        <v>7</v>
      </c>
      <c r="AA14" s="178">
        <f t="shared" si="0"/>
        <v>6</v>
      </c>
      <c r="AB14" s="178">
        <f t="shared" si="1"/>
        <v>13</v>
      </c>
      <c r="AC14" s="167">
        <f>'Quadro 1'!X14</f>
        <v>7</v>
      </c>
      <c r="AD14" s="167">
        <f>'Quadro 1'!Y14</f>
        <v>6</v>
      </c>
      <c r="AE14" s="167">
        <f>'Quadro 1'!Z14</f>
        <v>13</v>
      </c>
    </row>
    <row r="15" spans="1:31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>
        <v>4</v>
      </c>
      <c r="K19" s="300">
        <v>2</v>
      </c>
      <c r="L19" s="256">
        <v>6</v>
      </c>
      <c r="M19" s="300">
        <v>6</v>
      </c>
      <c r="N19" s="256">
        <v>2</v>
      </c>
      <c r="O19" s="300">
        <v>3</v>
      </c>
      <c r="P19" s="256">
        <v>6</v>
      </c>
      <c r="Q19" s="300">
        <v>8</v>
      </c>
      <c r="R19" s="256">
        <v>3</v>
      </c>
      <c r="S19" s="300"/>
      <c r="T19" s="256">
        <v>2</v>
      </c>
      <c r="U19" s="300">
        <v>1</v>
      </c>
      <c r="V19" s="256">
        <v>3</v>
      </c>
      <c r="W19" s="300">
        <v>1</v>
      </c>
      <c r="X19" s="256"/>
      <c r="Y19" s="300"/>
      <c r="Z19" s="178">
        <f t="shared" si="0"/>
        <v>26</v>
      </c>
      <c r="AA19" s="178">
        <f t="shared" si="0"/>
        <v>21</v>
      </c>
      <c r="AB19" s="178">
        <f t="shared" si="1"/>
        <v>47</v>
      </c>
      <c r="AC19" s="167">
        <f>'Quadro 1'!X19</f>
        <v>26</v>
      </c>
      <c r="AD19" s="167">
        <f>'Quadro 1'!Y19</f>
        <v>21</v>
      </c>
      <c r="AE19" s="167">
        <f>'Quadro 1'!Z19</f>
        <v>47</v>
      </c>
    </row>
    <row r="20" spans="1:31" s="58" customFormat="1" ht="24.95" customHeight="1" x14ac:dyDescent="0.2">
      <c r="A20" s="313" t="s">
        <v>55</v>
      </c>
      <c r="B20" s="307"/>
      <c r="C20" s="308"/>
      <c r="D20" s="256"/>
      <c r="E20" s="300"/>
      <c r="F20" s="256">
        <v>1</v>
      </c>
      <c r="G20" s="300">
        <v>2</v>
      </c>
      <c r="H20" s="256">
        <v>10</v>
      </c>
      <c r="I20" s="300">
        <v>3</v>
      </c>
      <c r="J20" s="256">
        <v>3</v>
      </c>
      <c r="K20" s="300">
        <v>6</v>
      </c>
      <c r="L20" s="256">
        <v>8</v>
      </c>
      <c r="M20" s="300">
        <v>13</v>
      </c>
      <c r="N20" s="256">
        <v>10</v>
      </c>
      <c r="O20" s="300">
        <v>15</v>
      </c>
      <c r="P20" s="256">
        <v>14</v>
      </c>
      <c r="Q20" s="300">
        <v>16</v>
      </c>
      <c r="R20" s="256">
        <v>23</v>
      </c>
      <c r="S20" s="300">
        <v>28</v>
      </c>
      <c r="T20" s="256">
        <v>21</v>
      </c>
      <c r="U20" s="300">
        <v>21</v>
      </c>
      <c r="V20" s="256">
        <v>10</v>
      </c>
      <c r="W20" s="300">
        <v>4</v>
      </c>
      <c r="X20" s="256"/>
      <c r="Y20" s="300"/>
      <c r="Z20" s="178">
        <f t="shared" ref="Z20:AA47" si="2">B20+D20+F20+H20+J20+L20+N20+P20+R20+T20+V20+X20</f>
        <v>100</v>
      </c>
      <c r="AA20" s="178">
        <f t="shared" si="2"/>
        <v>108</v>
      </c>
      <c r="AB20" s="178">
        <f t="shared" si="1"/>
        <v>208</v>
      </c>
      <c r="AC20" s="167">
        <f>'Quadro 1'!X20</f>
        <v>100</v>
      </c>
      <c r="AD20" s="167">
        <f>'Quadro 1'!Y20</f>
        <v>108</v>
      </c>
      <c r="AE20" s="167">
        <f>'Quadro 1'!Z20</f>
        <v>208</v>
      </c>
    </row>
    <row r="21" spans="1:31" s="58" customFormat="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>
        <v>3</v>
      </c>
      <c r="K21" s="300"/>
      <c r="L21" s="256">
        <v>3</v>
      </c>
      <c r="M21" s="300">
        <v>1</v>
      </c>
      <c r="N21" s="256">
        <v>3</v>
      </c>
      <c r="O21" s="300"/>
      <c r="P21" s="256"/>
      <c r="Q21" s="300">
        <v>4</v>
      </c>
      <c r="R21" s="256">
        <v>4</v>
      </c>
      <c r="S21" s="300">
        <v>5</v>
      </c>
      <c r="T21" s="256">
        <v>1</v>
      </c>
      <c r="U21" s="300">
        <v>4</v>
      </c>
      <c r="V21" s="256"/>
      <c r="W21" s="300">
        <v>3</v>
      </c>
      <c r="X21" s="256"/>
      <c r="Y21" s="300"/>
      <c r="Z21" s="178">
        <f t="shared" si="2"/>
        <v>14</v>
      </c>
      <c r="AA21" s="178">
        <f t="shared" si="2"/>
        <v>17</v>
      </c>
      <c r="AB21" s="178">
        <f t="shared" si="1"/>
        <v>31</v>
      </c>
      <c r="AC21" s="167">
        <f>'Quadro 1'!X21</f>
        <v>14</v>
      </c>
      <c r="AD21" s="167">
        <f>'Quadro 1'!Y21</f>
        <v>17</v>
      </c>
      <c r="AE21" s="167">
        <f>'Quadro 1'!Z21</f>
        <v>31</v>
      </c>
    </row>
    <row r="22" spans="1:31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2</v>
      </c>
      <c r="F48" s="179">
        <f t="shared" si="3"/>
        <v>2</v>
      </c>
      <c r="G48" s="179">
        <f t="shared" si="3"/>
        <v>6</v>
      </c>
      <c r="H48" s="179">
        <f t="shared" si="3"/>
        <v>13</v>
      </c>
      <c r="I48" s="179">
        <f t="shared" si="3"/>
        <v>4</v>
      </c>
      <c r="J48" s="179">
        <f t="shared" si="3"/>
        <v>17</v>
      </c>
      <c r="K48" s="179">
        <f t="shared" si="3"/>
        <v>14</v>
      </c>
      <c r="L48" s="179">
        <f t="shared" si="3"/>
        <v>23</v>
      </c>
      <c r="M48" s="179">
        <f t="shared" si="3"/>
        <v>25</v>
      </c>
      <c r="N48" s="179">
        <f t="shared" si="3"/>
        <v>25</v>
      </c>
      <c r="O48" s="179">
        <f t="shared" si="3"/>
        <v>36</v>
      </c>
      <c r="P48" s="179">
        <f t="shared" si="3"/>
        <v>36</v>
      </c>
      <c r="Q48" s="179">
        <f t="shared" si="3"/>
        <v>58</v>
      </c>
      <c r="R48" s="179">
        <f t="shared" si="3"/>
        <v>43</v>
      </c>
      <c r="S48" s="179">
        <f t="shared" si="3"/>
        <v>62</v>
      </c>
      <c r="T48" s="179">
        <f t="shared" si="3"/>
        <v>34</v>
      </c>
      <c r="U48" s="179">
        <f t="shared" si="3"/>
        <v>50</v>
      </c>
      <c r="V48" s="179">
        <f t="shared" si="3"/>
        <v>19</v>
      </c>
      <c r="W48" s="179">
        <f t="shared" si="3"/>
        <v>15</v>
      </c>
      <c r="X48" s="179">
        <f t="shared" si="3"/>
        <v>0</v>
      </c>
      <c r="Y48" s="179">
        <f t="shared" si="3"/>
        <v>0</v>
      </c>
      <c r="Z48" s="179">
        <f t="shared" si="3"/>
        <v>212</v>
      </c>
      <c r="AA48" s="179">
        <f t="shared" si="3"/>
        <v>272</v>
      </c>
      <c r="AB48" s="179">
        <f>Z48+AA48</f>
        <v>484</v>
      </c>
    </row>
    <row r="49" spans="1:31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212</v>
      </c>
      <c r="AA49" s="59">
        <f>'Quadro 1'!Y48</f>
        <v>272</v>
      </c>
      <c r="AB49" s="59">
        <f>'Quadro 1'!Z48</f>
        <v>484</v>
      </c>
    </row>
    <row r="50" spans="1:31" s="46" customFormat="1" ht="21.75" customHeight="1" x14ac:dyDescent="0.15">
      <c r="A50" s="448" t="s">
        <v>77</v>
      </c>
      <c r="B50" s="448" t="s">
        <v>84</v>
      </c>
      <c r="C50" s="448"/>
      <c r="D50" s="448" t="s">
        <v>85</v>
      </c>
      <c r="E50" s="448"/>
      <c r="F50" s="448" t="s">
        <v>86</v>
      </c>
      <c r="G50" s="448"/>
      <c r="H50" s="448" t="s">
        <v>87</v>
      </c>
      <c r="I50" s="448"/>
      <c r="J50" s="448" t="s">
        <v>88</v>
      </c>
      <c r="K50" s="448"/>
      <c r="L50" s="448" t="s">
        <v>89</v>
      </c>
      <c r="M50" s="448"/>
      <c r="N50" s="448" t="s">
        <v>90</v>
      </c>
      <c r="O50" s="448"/>
      <c r="P50" s="448" t="s">
        <v>91</v>
      </c>
      <c r="Q50" s="448"/>
      <c r="R50" s="448" t="s">
        <v>92</v>
      </c>
      <c r="S50" s="448"/>
      <c r="T50" s="448" t="s">
        <v>93</v>
      </c>
      <c r="U50" s="448"/>
      <c r="V50" s="448" t="s">
        <v>94</v>
      </c>
      <c r="W50" s="448"/>
      <c r="X50" s="448" t="s">
        <v>95</v>
      </c>
      <c r="Y50" s="448"/>
      <c r="Z50" s="448" t="s">
        <v>40</v>
      </c>
      <c r="AA50" s="448"/>
      <c r="AB50" s="448" t="s">
        <v>40</v>
      </c>
    </row>
    <row r="51" spans="1:31" s="46" customFormat="1" ht="15" customHeight="1" x14ac:dyDescent="0.15">
      <c r="A51" s="448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8"/>
    </row>
    <row r="52" spans="1:31" s="58" customFormat="1" ht="24.95" customHeight="1" x14ac:dyDescent="0.2">
      <c r="A52" s="170" t="s">
        <v>78</v>
      </c>
      <c r="B52" s="254"/>
      <c r="C52" s="299"/>
      <c r="D52" s="254"/>
      <c r="E52" s="299"/>
      <c r="F52" s="254"/>
      <c r="G52" s="299"/>
      <c r="H52" s="254">
        <v>2</v>
      </c>
      <c r="I52" s="299">
        <v>1</v>
      </c>
      <c r="J52" s="254"/>
      <c r="K52" s="299">
        <v>2</v>
      </c>
      <c r="L52" s="254">
        <v>1</v>
      </c>
      <c r="M52" s="299"/>
      <c r="N52" s="254"/>
      <c r="O52" s="299">
        <v>2</v>
      </c>
      <c r="P52" s="254"/>
      <c r="Q52" s="299"/>
      <c r="R52" s="254">
        <v>1</v>
      </c>
      <c r="S52" s="299">
        <v>1</v>
      </c>
      <c r="T52" s="254"/>
      <c r="U52" s="299"/>
      <c r="V52" s="254"/>
      <c r="W52" s="299"/>
      <c r="X52" s="254"/>
      <c r="Y52" s="299"/>
      <c r="Z52" s="176">
        <f>B52+D52+F52+H52+J52+L52+N52+P52+R52+T52+V52+X52</f>
        <v>4</v>
      </c>
      <c r="AA52" s="176">
        <f>C52+E52+G52+I52+K52+M52+O52+Q52+S52+U52+W52+Y52</f>
        <v>6</v>
      </c>
      <c r="AB52" s="176">
        <f>SUM(B52:Y52)</f>
        <v>10</v>
      </c>
      <c r="AC52" s="167">
        <f>'Quadro 1'!B51</f>
        <v>4</v>
      </c>
      <c r="AD52" s="167">
        <f>'Quadro 1'!C51</f>
        <v>6</v>
      </c>
      <c r="AE52" s="167">
        <f>'Quadro 1'!D51</f>
        <v>10</v>
      </c>
    </row>
    <row r="53" spans="1:31" s="58" customFormat="1" ht="24.95" customHeight="1" x14ac:dyDescent="0.2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2</v>
      </c>
      <c r="I54" s="179">
        <f t="shared" si="4"/>
        <v>1</v>
      </c>
      <c r="J54" s="179">
        <f t="shared" si="4"/>
        <v>0</v>
      </c>
      <c r="K54" s="179">
        <f t="shared" si="4"/>
        <v>2</v>
      </c>
      <c r="L54" s="179">
        <f t="shared" si="4"/>
        <v>1</v>
      </c>
      <c r="M54" s="179">
        <f t="shared" si="4"/>
        <v>0</v>
      </c>
      <c r="N54" s="179">
        <f t="shared" si="4"/>
        <v>0</v>
      </c>
      <c r="O54" s="179">
        <f t="shared" si="4"/>
        <v>2</v>
      </c>
      <c r="P54" s="179">
        <f t="shared" si="4"/>
        <v>0</v>
      </c>
      <c r="Q54" s="179">
        <f t="shared" si="4"/>
        <v>0</v>
      </c>
      <c r="R54" s="179">
        <f t="shared" si="4"/>
        <v>1</v>
      </c>
      <c r="S54" s="179">
        <f t="shared" si="4"/>
        <v>1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4</v>
      </c>
      <c r="AA54" s="179">
        <f>SUM(AA52:AA53)</f>
        <v>6</v>
      </c>
      <c r="AB54" s="179">
        <f>Z54+AA54</f>
        <v>10</v>
      </c>
    </row>
    <row r="55" spans="1:31" s="46" customFormat="1" ht="9.9499999999999993" customHeight="1" x14ac:dyDescent="0.15">
      <c r="Z55" s="60">
        <f>'Quadro 1'!B53</f>
        <v>4</v>
      </c>
      <c r="AA55" s="60">
        <f>'Quadro 1'!C53</f>
        <v>6</v>
      </c>
      <c r="AB55" s="60">
        <f>'Quadro 1'!D53</f>
        <v>10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531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39370078740157483" bottom="0" header="0" footer="0"/>
  <pageSetup paperSize="9" scale="5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6" activePane="bottomRight" state="frozen"/>
      <selection pane="topRight"/>
      <selection pane="bottomLeft"/>
      <selection pane="bottomRight" activeCell="F21" sqref="F21"/>
    </sheetView>
  </sheetViews>
  <sheetFormatPr defaultColWidth="9.140625" defaultRowHeight="15" x14ac:dyDescent="0.3"/>
  <cols>
    <col min="1" max="1" width="30.7109375" style="54" customWidth="1"/>
    <col min="2" max="22" width="8.7109375" style="54" customWidth="1"/>
    <col min="23" max="16384" width="9.140625" style="54"/>
  </cols>
  <sheetData>
    <row r="1" spans="1:25" s="56" customFormat="1" ht="30" customHeight="1" x14ac:dyDescent="0.2">
      <c r="A1" s="449" t="s">
        <v>435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/>
      <c r="T1" s="451" t="s">
        <v>82</v>
      </c>
      <c r="U1" s="452"/>
      <c r="V1" s="453"/>
    </row>
    <row r="2" spans="1:25" s="46" customFormat="1" ht="15" customHeight="1" x14ac:dyDescent="0.15">
      <c r="A2" s="448" t="s">
        <v>96</v>
      </c>
      <c r="B2" s="448" t="s">
        <v>97</v>
      </c>
      <c r="C2" s="448"/>
      <c r="D2" s="448" t="s">
        <v>98</v>
      </c>
      <c r="E2" s="448"/>
      <c r="F2" s="448" t="s">
        <v>99</v>
      </c>
      <c r="G2" s="448"/>
      <c r="H2" s="448" t="s">
        <v>100</v>
      </c>
      <c r="I2" s="448"/>
      <c r="J2" s="448" t="s">
        <v>101</v>
      </c>
      <c r="K2" s="448"/>
      <c r="L2" s="448" t="s">
        <v>102</v>
      </c>
      <c r="M2" s="448"/>
      <c r="N2" s="448" t="s">
        <v>103</v>
      </c>
      <c r="O2" s="448"/>
      <c r="P2" s="448" t="s">
        <v>104</v>
      </c>
      <c r="Q2" s="448"/>
      <c r="R2" s="448" t="s">
        <v>105</v>
      </c>
      <c r="S2" s="448"/>
      <c r="T2" s="448" t="s">
        <v>40</v>
      </c>
      <c r="U2" s="448"/>
      <c r="V2" s="448" t="s">
        <v>40</v>
      </c>
    </row>
    <row r="3" spans="1:25" s="46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48"/>
    </row>
    <row r="4" spans="1:25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>
        <v>1</v>
      </c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1</v>
      </c>
      <c r="V5" s="178">
        <f t="shared" ref="V5:V47" si="1">T5+U5</f>
        <v>1</v>
      </c>
      <c r="W5" s="167">
        <f>'Quadro 1'!X5</f>
        <v>0</v>
      </c>
      <c r="X5" s="167">
        <f>'Quadro 1'!Y5</f>
        <v>1</v>
      </c>
      <c r="Y5" s="167">
        <f>'Quadro 1'!Z5</f>
        <v>1</v>
      </c>
    </row>
    <row r="6" spans="1:25" s="58" customFormat="1" ht="24.95" customHeight="1" x14ac:dyDescent="0.2">
      <c r="A6" s="313" t="s">
        <v>408</v>
      </c>
      <c r="B6" s="307"/>
      <c r="C6" s="308">
        <v>1</v>
      </c>
      <c r="D6" s="256">
        <v>1</v>
      </c>
      <c r="E6" s="300"/>
      <c r="F6" s="256"/>
      <c r="G6" s="300"/>
      <c r="H6" s="256"/>
      <c r="I6" s="300"/>
      <c r="J6" s="256">
        <v>1</v>
      </c>
      <c r="K6" s="300"/>
      <c r="L6" s="256">
        <v>1</v>
      </c>
      <c r="M6" s="300"/>
      <c r="N6" s="256"/>
      <c r="O6" s="300"/>
      <c r="P6" s="256"/>
      <c r="Q6" s="300">
        <v>1</v>
      </c>
      <c r="R6" s="256"/>
      <c r="S6" s="300"/>
      <c r="T6" s="178">
        <f t="shared" si="0"/>
        <v>3</v>
      </c>
      <c r="U6" s="178">
        <f t="shared" si="0"/>
        <v>2</v>
      </c>
      <c r="V6" s="178">
        <f t="shared" si="1"/>
        <v>5</v>
      </c>
      <c r="W6" s="167">
        <f>'Quadro 1'!X6</f>
        <v>3</v>
      </c>
      <c r="X6" s="167">
        <f>'Quadro 1'!Y6</f>
        <v>2</v>
      </c>
      <c r="Y6" s="167">
        <f>'Quadro 1'!Z6</f>
        <v>5</v>
      </c>
    </row>
    <row r="7" spans="1:25" s="58" customFormat="1" ht="24.95" customHeight="1" x14ac:dyDescent="0.2">
      <c r="A7" s="313" t="s">
        <v>409</v>
      </c>
      <c r="B7" s="307">
        <v>1</v>
      </c>
      <c r="C7" s="308"/>
      <c r="D7" s="256">
        <v>1</v>
      </c>
      <c r="E7" s="300"/>
      <c r="F7" s="256"/>
      <c r="G7" s="300">
        <v>1</v>
      </c>
      <c r="H7" s="256"/>
      <c r="I7" s="300">
        <v>1</v>
      </c>
      <c r="J7" s="256">
        <v>2</v>
      </c>
      <c r="K7" s="300">
        <v>1</v>
      </c>
      <c r="L7" s="256">
        <v>1</v>
      </c>
      <c r="M7" s="300"/>
      <c r="N7" s="256"/>
      <c r="O7" s="300"/>
      <c r="P7" s="256"/>
      <c r="Q7" s="300"/>
      <c r="R7" s="256"/>
      <c r="S7" s="300"/>
      <c r="T7" s="178">
        <f t="shared" si="0"/>
        <v>5</v>
      </c>
      <c r="U7" s="178">
        <f t="shared" si="0"/>
        <v>3</v>
      </c>
      <c r="V7" s="178">
        <f t="shared" si="1"/>
        <v>8</v>
      </c>
      <c r="W7" s="167">
        <f>'Quadro 1'!X7</f>
        <v>5</v>
      </c>
      <c r="X7" s="167">
        <f>'Quadro 1'!Y7</f>
        <v>3</v>
      </c>
      <c r="Y7" s="167">
        <f>'Quadro 1'!Z7</f>
        <v>8</v>
      </c>
    </row>
    <row r="8" spans="1:25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>
        <v>1</v>
      </c>
      <c r="S9" s="300"/>
      <c r="T9" s="178">
        <f t="shared" si="0"/>
        <v>1</v>
      </c>
      <c r="U9" s="178">
        <f t="shared" si="0"/>
        <v>0</v>
      </c>
      <c r="V9" s="178">
        <f t="shared" si="1"/>
        <v>1</v>
      </c>
      <c r="W9" s="167">
        <f>'Quadro 1'!X9</f>
        <v>1</v>
      </c>
      <c r="X9" s="167">
        <f>'Quadro 1'!Y9</f>
        <v>0</v>
      </c>
      <c r="Y9" s="167">
        <f>'Quadro 1'!Z9</f>
        <v>1</v>
      </c>
    </row>
    <row r="10" spans="1:25" s="58" customFormat="1" ht="24.95" customHeight="1" x14ac:dyDescent="0.2">
      <c r="A10" s="313" t="s">
        <v>44</v>
      </c>
      <c r="B10" s="307">
        <v>9</v>
      </c>
      <c r="C10" s="308">
        <v>14</v>
      </c>
      <c r="D10" s="256">
        <v>2</v>
      </c>
      <c r="E10" s="300">
        <v>1</v>
      </c>
      <c r="F10" s="256"/>
      <c r="G10" s="300"/>
      <c r="H10" s="256"/>
      <c r="I10" s="300"/>
      <c r="J10" s="256">
        <v>3</v>
      </c>
      <c r="K10" s="300">
        <v>6</v>
      </c>
      <c r="L10" s="256">
        <v>1</v>
      </c>
      <c r="M10" s="300">
        <v>5</v>
      </c>
      <c r="N10" s="256">
        <v>1</v>
      </c>
      <c r="O10" s="300">
        <v>3</v>
      </c>
      <c r="P10" s="256">
        <v>1</v>
      </c>
      <c r="Q10" s="300">
        <v>4</v>
      </c>
      <c r="R10" s="256"/>
      <c r="S10" s="300"/>
      <c r="T10" s="178">
        <f t="shared" si="0"/>
        <v>17</v>
      </c>
      <c r="U10" s="178">
        <f t="shared" si="0"/>
        <v>33</v>
      </c>
      <c r="V10" s="178">
        <f t="shared" si="1"/>
        <v>50</v>
      </c>
      <c r="W10" s="167">
        <f>'Quadro 1'!X10</f>
        <v>17</v>
      </c>
      <c r="X10" s="167">
        <f>'Quadro 1'!Y10</f>
        <v>33</v>
      </c>
      <c r="Y10" s="167">
        <f>'Quadro 1'!Z10</f>
        <v>50</v>
      </c>
    </row>
    <row r="11" spans="1:25" s="58" customFormat="1" ht="24.95" customHeight="1" x14ac:dyDescent="0.2">
      <c r="A11" s="313" t="s">
        <v>45</v>
      </c>
      <c r="B11" s="307">
        <v>5</v>
      </c>
      <c r="C11" s="308">
        <v>1</v>
      </c>
      <c r="D11" s="256"/>
      <c r="E11" s="300">
        <v>1</v>
      </c>
      <c r="F11" s="256"/>
      <c r="G11" s="300"/>
      <c r="H11" s="256"/>
      <c r="I11" s="300"/>
      <c r="J11" s="256">
        <v>2</v>
      </c>
      <c r="K11" s="300">
        <v>10</v>
      </c>
      <c r="L11" s="256">
        <v>8</v>
      </c>
      <c r="M11" s="300">
        <v>21</v>
      </c>
      <c r="N11" s="256">
        <v>5</v>
      </c>
      <c r="O11" s="300">
        <v>6</v>
      </c>
      <c r="P11" s="256"/>
      <c r="Q11" s="300">
        <v>10</v>
      </c>
      <c r="R11" s="256">
        <v>2</v>
      </c>
      <c r="S11" s="300">
        <v>9</v>
      </c>
      <c r="T11" s="178">
        <f t="shared" si="0"/>
        <v>22</v>
      </c>
      <c r="U11" s="178">
        <f t="shared" si="0"/>
        <v>58</v>
      </c>
      <c r="V11" s="178">
        <f t="shared" si="1"/>
        <v>80</v>
      </c>
      <c r="W11" s="167">
        <f>'Quadro 1'!X11</f>
        <v>22</v>
      </c>
      <c r="X11" s="167">
        <f>'Quadro 1'!Y11</f>
        <v>58</v>
      </c>
      <c r="Y11" s="167">
        <f>'Quadro 1'!Z11</f>
        <v>80</v>
      </c>
    </row>
    <row r="12" spans="1:25" s="58" customFormat="1" ht="24.95" customHeight="1" x14ac:dyDescent="0.2">
      <c r="A12" s="313" t="s">
        <v>46</v>
      </c>
      <c r="B12" s="307">
        <v>1</v>
      </c>
      <c r="C12" s="308">
        <v>8</v>
      </c>
      <c r="D12" s="256"/>
      <c r="E12" s="300"/>
      <c r="F12" s="256"/>
      <c r="G12" s="300"/>
      <c r="H12" s="256"/>
      <c r="I12" s="300"/>
      <c r="J12" s="256">
        <v>2</v>
      </c>
      <c r="K12" s="300"/>
      <c r="L12" s="256">
        <v>6</v>
      </c>
      <c r="M12" s="300">
        <v>7</v>
      </c>
      <c r="N12" s="256">
        <v>5</v>
      </c>
      <c r="O12" s="300">
        <v>6</v>
      </c>
      <c r="P12" s="256"/>
      <c r="Q12" s="300">
        <v>1</v>
      </c>
      <c r="R12" s="256">
        <v>3</v>
      </c>
      <c r="S12" s="300">
        <v>1</v>
      </c>
      <c r="T12" s="178">
        <f t="shared" si="0"/>
        <v>17</v>
      </c>
      <c r="U12" s="178">
        <f t="shared" si="0"/>
        <v>23</v>
      </c>
      <c r="V12" s="178">
        <f t="shared" si="1"/>
        <v>40</v>
      </c>
      <c r="W12" s="167">
        <f>'Quadro 1'!X12</f>
        <v>17</v>
      </c>
      <c r="X12" s="167">
        <f>'Quadro 1'!Y12</f>
        <v>23</v>
      </c>
      <c r="Y12" s="167">
        <f>'Quadro 1'!Z12</f>
        <v>40</v>
      </c>
    </row>
    <row r="13" spans="1:25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5" customHeight="1" x14ac:dyDescent="0.2">
      <c r="A14" s="313" t="s">
        <v>48</v>
      </c>
      <c r="B14" s="307"/>
      <c r="C14" s="308"/>
      <c r="D14" s="256"/>
      <c r="E14" s="300">
        <v>1</v>
      </c>
      <c r="F14" s="256"/>
      <c r="G14" s="300"/>
      <c r="H14" s="256"/>
      <c r="I14" s="300"/>
      <c r="J14" s="256"/>
      <c r="K14" s="300">
        <v>2</v>
      </c>
      <c r="L14" s="256">
        <v>3</v>
      </c>
      <c r="M14" s="300">
        <v>2</v>
      </c>
      <c r="N14" s="256">
        <v>3</v>
      </c>
      <c r="O14" s="300">
        <v>1</v>
      </c>
      <c r="P14" s="256">
        <v>1</v>
      </c>
      <c r="Q14" s="300"/>
      <c r="R14" s="256"/>
      <c r="S14" s="300"/>
      <c r="T14" s="178">
        <f t="shared" si="0"/>
        <v>7</v>
      </c>
      <c r="U14" s="178">
        <f t="shared" si="0"/>
        <v>6</v>
      </c>
      <c r="V14" s="178">
        <f t="shared" si="1"/>
        <v>13</v>
      </c>
      <c r="W14" s="167">
        <f>'Quadro 1'!X14</f>
        <v>7</v>
      </c>
      <c r="X14" s="167">
        <f>'Quadro 1'!Y14</f>
        <v>6</v>
      </c>
      <c r="Y14" s="167">
        <f>'Quadro 1'!Z14</f>
        <v>13</v>
      </c>
    </row>
    <row r="15" spans="1:25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5" customHeight="1" x14ac:dyDescent="0.2">
      <c r="A19" s="313" t="s">
        <v>54</v>
      </c>
      <c r="B19" s="307">
        <v>19</v>
      </c>
      <c r="C19" s="308">
        <v>19</v>
      </c>
      <c r="D19" s="256">
        <v>2</v>
      </c>
      <c r="E19" s="300">
        <v>1</v>
      </c>
      <c r="F19" s="256"/>
      <c r="G19" s="300"/>
      <c r="H19" s="256"/>
      <c r="I19" s="300"/>
      <c r="J19" s="256"/>
      <c r="K19" s="300"/>
      <c r="L19" s="256"/>
      <c r="M19" s="300"/>
      <c r="N19" s="256">
        <v>3</v>
      </c>
      <c r="O19" s="300"/>
      <c r="P19" s="256"/>
      <c r="Q19" s="300">
        <v>1</v>
      </c>
      <c r="R19" s="256">
        <v>2</v>
      </c>
      <c r="S19" s="300"/>
      <c r="T19" s="178">
        <f t="shared" si="0"/>
        <v>26</v>
      </c>
      <c r="U19" s="178">
        <f t="shared" si="0"/>
        <v>21</v>
      </c>
      <c r="V19" s="178">
        <f t="shared" si="1"/>
        <v>47</v>
      </c>
      <c r="W19" s="167">
        <f>'Quadro 1'!X19</f>
        <v>26</v>
      </c>
      <c r="X19" s="167">
        <f>'Quadro 1'!Y19</f>
        <v>21</v>
      </c>
      <c r="Y19" s="167">
        <f>'Quadro 1'!Z19</f>
        <v>47</v>
      </c>
    </row>
    <row r="20" spans="1:25" s="58" customFormat="1" ht="24.95" customHeight="1" x14ac:dyDescent="0.2">
      <c r="A20" s="313" t="s">
        <v>55</v>
      </c>
      <c r="B20" s="307">
        <v>33</v>
      </c>
      <c r="C20" s="308">
        <v>39</v>
      </c>
      <c r="D20" s="256">
        <v>2</v>
      </c>
      <c r="E20" s="300">
        <v>4</v>
      </c>
      <c r="F20" s="256"/>
      <c r="G20" s="300">
        <v>1</v>
      </c>
      <c r="H20" s="256">
        <v>2</v>
      </c>
      <c r="I20" s="300">
        <v>1</v>
      </c>
      <c r="J20" s="256">
        <v>5</v>
      </c>
      <c r="K20" s="300">
        <v>4</v>
      </c>
      <c r="L20" s="256">
        <v>11</v>
      </c>
      <c r="M20" s="300">
        <v>7</v>
      </c>
      <c r="N20" s="256">
        <v>19</v>
      </c>
      <c r="O20" s="300">
        <v>26</v>
      </c>
      <c r="P20" s="256">
        <v>18</v>
      </c>
      <c r="Q20" s="300">
        <v>17</v>
      </c>
      <c r="R20" s="256">
        <v>10</v>
      </c>
      <c r="S20" s="300">
        <v>9</v>
      </c>
      <c r="T20" s="178">
        <f t="shared" si="0"/>
        <v>100</v>
      </c>
      <c r="U20" s="178">
        <f t="shared" si="0"/>
        <v>108</v>
      </c>
      <c r="V20" s="178">
        <f t="shared" si="1"/>
        <v>208</v>
      </c>
      <c r="W20" s="167">
        <f>'Quadro 1'!X20</f>
        <v>100</v>
      </c>
      <c r="X20" s="167">
        <f>'Quadro 1'!Y20</f>
        <v>108</v>
      </c>
      <c r="Y20" s="167">
        <f>'Quadro 1'!Z20</f>
        <v>208</v>
      </c>
    </row>
    <row r="21" spans="1:25" s="58" customFormat="1" ht="24.95" customHeight="1" x14ac:dyDescent="0.2">
      <c r="A21" s="313" t="s">
        <v>56</v>
      </c>
      <c r="B21" s="307">
        <v>8</v>
      </c>
      <c r="C21" s="308">
        <v>1</v>
      </c>
      <c r="D21" s="256"/>
      <c r="E21" s="300"/>
      <c r="F21" s="256"/>
      <c r="G21" s="300"/>
      <c r="H21" s="256"/>
      <c r="I21" s="300"/>
      <c r="J21" s="256">
        <v>2</v>
      </c>
      <c r="K21" s="300"/>
      <c r="L21" s="256">
        <v>2</v>
      </c>
      <c r="M21" s="300">
        <v>1</v>
      </c>
      <c r="N21" s="256"/>
      <c r="O21" s="300">
        <v>5</v>
      </c>
      <c r="P21" s="256">
        <v>2</v>
      </c>
      <c r="Q21" s="300">
        <v>3</v>
      </c>
      <c r="R21" s="256"/>
      <c r="S21" s="300">
        <v>7</v>
      </c>
      <c r="T21" s="178">
        <f t="shared" si="0"/>
        <v>14</v>
      </c>
      <c r="U21" s="178">
        <f t="shared" si="0"/>
        <v>17</v>
      </c>
      <c r="V21" s="178">
        <f t="shared" si="1"/>
        <v>31</v>
      </c>
      <c r="W21" s="167">
        <f>'Quadro 1'!X21</f>
        <v>14</v>
      </c>
      <c r="X21" s="167">
        <f>'Quadro 1'!Y21</f>
        <v>17</v>
      </c>
      <c r="Y21" s="167">
        <f>'Quadro 1'!Z21</f>
        <v>31</v>
      </c>
    </row>
    <row r="22" spans="1:25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">
      <c r="A48" s="57" t="s">
        <v>76</v>
      </c>
      <c r="B48" s="179">
        <f t="shared" ref="B48:S48" si="2">SUM(B4:B47)</f>
        <v>76</v>
      </c>
      <c r="C48" s="179">
        <f t="shared" si="2"/>
        <v>83</v>
      </c>
      <c r="D48" s="179">
        <f t="shared" si="2"/>
        <v>8</v>
      </c>
      <c r="E48" s="179">
        <f t="shared" si="2"/>
        <v>8</v>
      </c>
      <c r="F48" s="179">
        <f t="shared" si="2"/>
        <v>0</v>
      </c>
      <c r="G48" s="179">
        <f t="shared" si="2"/>
        <v>2</v>
      </c>
      <c r="H48" s="179">
        <f t="shared" si="2"/>
        <v>2</v>
      </c>
      <c r="I48" s="179">
        <f t="shared" si="2"/>
        <v>2</v>
      </c>
      <c r="J48" s="179">
        <f t="shared" si="2"/>
        <v>17</v>
      </c>
      <c r="K48" s="179">
        <f t="shared" si="2"/>
        <v>24</v>
      </c>
      <c r="L48" s="179">
        <f t="shared" si="2"/>
        <v>33</v>
      </c>
      <c r="M48" s="179">
        <f t="shared" si="2"/>
        <v>43</v>
      </c>
      <c r="N48" s="179">
        <f t="shared" si="2"/>
        <v>36</v>
      </c>
      <c r="O48" s="179">
        <f t="shared" si="2"/>
        <v>47</v>
      </c>
      <c r="P48" s="179">
        <f t="shared" si="2"/>
        <v>22</v>
      </c>
      <c r="Q48" s="179">
        <f t="shared" si="2"/>
        <v>37</v>
      </c>
      <c r="R48" s="179">
        <f t="shared" si="2"/>
        <v>18</v>
      </c>
      <c r="S48" s="179">
        <f t="shared" si="2"/>
        <v>26</v>
      </c>
      <c r="T48" s="179">
        <f>SUM(T4:T47)</f>
        <v>212</v>
      </c>
      <c r="U48" s="179">
        <f>SUM(U4:U47)</f>
        <v>272</v>
      </c>
      <c r="V48" s="179">
        <f>T48+U48</f>
        <v>484</v>
      </c>
    </row>
    <row r="49" spans="1:26" s="46" customFormat="1" ht="9.9499999999999993" customHeight="1" x14ac:dyDescent="0.15">
      <c r="T49" s="60">
        <f>'Quadro 1'!X48</f>
        <v>212</v>
      </c>
      <c r="U49" s="60">
        <f>'Quadro 1'!Y48</f>
        <v>272</v>
      </c>
      <c r="V49" s="60">
        <f>'Quadro 1'!Z48</f>
        <v>484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531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5" customHeight="1" x14ac:dyDescent="0.3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">
      <c r="A56" s="135" t="s">
        <v>506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">
      <c r="V57" s="46"/>
    </row>
    <row r="58" spans="1:26" x14ac:dyDescent="0.3">
      <c r="V58" s="46"/>
    </row>
    <row r="59" spans="1:26" x14ac:dyDescent="0.3">
      <c r="V59" s="46"/>
    </row>
    <row r="60" spans="1:26" x14ac:dyDescent="0.3">
      <c r="V60" s="46"/>
    </row>
    <row r="61" spans="1:26" x14ac:dyDescent="0.3">
      <c r="V61" s="46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A62"/>
  <sheetViews>
    <sheetView showGridLines="0" zoomScaleNormal="100" workbookViewId="0">
      <pane xSplit="1" ySplit="3" topLeftCell="I4" activePane="bottomRight" state="frozen"/>
      <selection pane="topRight"/>
      <selection pane="bottomLeft"/>
      <selection pane="bottomRight" activeCell="N20" sqref="N20"/>
    </sheetView>
  </sheetViews>
  <sheetFormatPr defaultColWidth="9.140625" defaultRowHeight="15" x14ac:dyDescent="0.3"/>
  <cols>
    <col min="1" max="1" width="30.7109375" style="54" customWidth="1"/>
    <col min="2" max="24" width="8.7109375" style="54" customWidth="1"/>
    <col min="25" max="16384" width="9.140625" style="54"/>
  </cols>
  <sheetData>
    <row r="1" spans="1:27" s="56" customFormat="1" ht="30" customHeight="1" x14ac:dyDescent="0.2">
      <c r="A1" s="449" t="s">
        <v>436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50"/>
      <c r="V1" s="451" t="s">
        <v>82</v>
      </c>
      <c r="W1" s="452"/>
      <c r="X1" s="453"/>
    </row>
    <row r="2" spans="1:27" s="61" customFormat="1" ht="24.95" customHeight="1" x14ac:dyDescent="0.15">
      <c r="A2" s="448" t="s">
        <v>106</v>
      </c>
      <c r="B2" s="448" t="s">
        <v>107</v>
      </c>
      <c r="C2" s="448"/>
      <c r="D2" s="448" t="s">
        <v>108</v>
      </c>
      <c r="E2" s="448"/>
      <c r="F2" s="448" t="s">
        <v>109</v>
      </c>
      <c r="G2" s="448"/>
      <c r="H2" s="448" t="s">
        <v>110</v>
      </c>
      <c r="I2" s="448"/>
      <c r="J2" s="448" t="s">
        <v>111</v>
      </c>
      <c r="K2" s="448"/>
      <c r="L2" s="448" t="s">
        <v>112</v>
      </c>
      <c r="M2" s="448"/>
      <c r="N2" s="448" t="s">
        <v>113</v>
      </c>
      <c r="O2" s="448"/>
      <c r="P2" s="448" t="s">
        <v>114</v>
      </c>
      <c r="Q2" s="448"/>
      <c r="R2" s="448" t="s">
        <v>115</v>
      </c>
      <c r="S2" s="448"/>
      <c r="T2" s="448" t="s">
        <v>116</v>
      </c>
      <c r="U2" s="448"/>
      <c r="V2" s="448" t="s">
        <v>40</v>
      </c>
      <c r="W2" s="448"/>
      <c r="X2" s="448" t="s">
        <v>76</v>
      </c>
    </row>
    <row r="3" spans="1:27" s="61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48"/>
    </row>
    <row r="4" spans="1:27" s="46" customFormat="1" ht="24.95" customHeight="1" x14ac:dyDescent="0.1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5" customHeight="1" x14ac:dyDescent="0.1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>
        <v>1</v>
      </c>
      <c r="V5" s="178">
        <f t="shared" ref="V5:W47" si="0">B5+D5+F5+H5+J5+L5+N5+P5+R5+T5</f>
        <v>0</v>
      </c>
      <c r="W5" s="178">
        <f t="shared" si="0"/>
        <v>1</v>
      </c>
      <c r="X5" s="178">
        <f t="shared" ref="X5:X47" si="1">V5+W5</f>
        <v>1</v>
      </c>
      <c r="Y5" s="60">
        <f>'Quadro 1'!X5</f>
        <v>0</v>
      </c>
      <c r="Z5" s="60">
        <f>'Quadro 1'!Y5</f>
        <v>1</v>
      </c>
      <c r="AA5" s="60">
        <f>'Quadro 1'!Z5</f>
        <v>1</v>
      </c>
    </row>
    <row r="6" spans="1:27" s="46" customFormat="1" ht="24.95" customHeight="1" x14ac:dyDescent="0.1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>
        <v>1</v>
      </c>
      <c r="R6" s="256"/>
      <c r="S6" s="300"/>
      <c r="T6" s="256">
        <v>3</v>
      </c>
      <c r="U6" s="300">
        <v>1</v>
      </c>
      <c r="V6" s="178">
        <f t="shared" si="0"/>
        <v>3</v>
      </c>
      <c r="W6" s="178">
        <f t="shared" si="0"/>
        <v>2</v>
      </c>
      <c r="X6" s="178">
        <f t="shared" si="1"/>
        <v>5</v>
      </c>
      <c r="Y6" s="60">
        <f>'Quadro 1'!X6</f>
        <v>3</v>
      </c>
      <c r="Z6" s="60">
        <f>'Quadro 1'!Y6</f>
        <v>2</v>
      </c>
      <c r="AA6" s="60">
        <f>'Quadro 1'!Z6</f>
        <v>5</v>
      </c>
    </row>
    <row r="7" spans="1:27" s="46" customFormat="1" ht="24.95" customHeight="1" x14ac:dyDescent="0.1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>
        <v>4</v>
      </c>
      <c r="Q7" s="300">
        <v>3</v>
      </c>
      <c r="R7" s="256">
        <v>1</v>
      </c>
      <c r="S7" s="300"/>
      <c r="T7" s="256"/>
      <c r="U7" s="300"/>
      <c r="V7" s="178">
        <f t="shared" si="0"/>
        <v>5</v>
      </c>
      <c r="W7" s="178">
        <f t="shared" si="0"/>
        <v>3</v>
      </c>
      <c r="X7" s="178">
        <f t="shared" si="1"/>
        <v>8</v>
      </c>
      <c r="Y7" s="60">
        <f>'Quadro 1'!X7</f>
        <v>5</v>
      </c>
      <c r="Z7" s="60">
        <f>'Quadro 1'!Y7</f>
        <v>3</v>
      </c>
      <c r="AA7" s="60">
        <f>'Quadro 1'!Z7</f>
        <v>8</v>
      </c>
    </row>
    <row r="8" spans="1:27" s="46" customFormat="1" ht="24.95" customHeight="1" x14ac:dyDescent="0.1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4.95" customHeight="1" x14ac:dyDescent="0.1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>
        <v>1</v>
      </c>
      <c r="Q9" s="300"/>
      <c r="R9" s="256"/>
      <c r="S9" s="300"/>
      <c r="T9" s="256"/>
      <c r="U9" s="300"/>
      <c r="V9" s="178">
        <f t="shared" si="0"/>
        <v>1</v>
      </c>
      <c r="W9" s="178">
        <f t="shared" si="0"/>
        <v>0</v>
      </c>
      <c r="X9" s="178">
        <f t="shared" si="1"/>
        <v>1</v>
      </c>
      <c r="Y9" s="60">
        <f>'Quadro 1'!X9</f>
        <v>1</v>
      </c>
      <c r="Z9" s="60">
        <f>'Quadro 1'!Y9</f>
        <v>0</v>
      </c>
      <c r="AA9" s="60">
        <f>'Quadro 1'!Z9</f>
        <v>1</v>
      </c>
    </row>
    <row r="10" spans="1:27" s="46" customFormat="1" ht="24.95" customHeight="1" x14ac:dyDescent="0.1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>
        <v>1</v>
      </c>
      <c r="P10" s="256">
        <v>10</v>
      </c>
      <c r="Q10" s="300">
        <v>23</v>
      </c>
      <c r="R10" s="256">
        <v>5</v>
      </c>
      <c r="S10" s="300">
        <v>7</v>
      </c>
      <c r="T10" s="256">
        <v>2</v>
      </c>
      <c r="U10" s="300">
        <v>2</v>
      </c>
      <c r="V10" s="178">
        <f t="shared" si="0"/>
        <v>17</v>
      </c>
      <c r="W10" s="178">
        <f t="shared" si="0"/>
        <v>33</v>
      </c>
      <c r="X10" s="178">
        <f t="shared" si="1"/>
        <v>50</v>
      </c>
      <c r="Y10" s="60">
        <f>'Quadro 1'!X10</f>
        <v>17</v>
      </c>
      <c r="Z10" s="60">
        <f>'Quadro 1'!Y10</f>
        <v>33</v>
      </c>
      <c r="AA10" s="60">
        <f>'Quadro 1'!Z10</f>
        <v>50</v>
      </c>
    </row>
    <row r="11" spans="1:27" s="46" customFormat="1" ht="24.95" customHeight="1" x14ac:dyDescent="0.15">
      <c r="A11" s="313" t="s">
        <v>45</v>
      </c>
      <c r="B11" s="307"/>
      <c r="C11" s="308"/>
      <c r="D11" s="256"/>
      <c r="E11" s="300"/>
      <c r="F11" s="256"/>
      <c r="G11" s="300">
        <v>1</v>
      </c>
      <c r="H11" s="256">
        <v>8</v>
      </c>
      <c r="I11" s="300">
        <v>15</v>
      </c>
      <c r="J11" s="256">
        <v>3</v>
      </c>
      <c r="K11" s="300">
        <v>13</v>
      </c>
      <c r="L11" s="256">
        <v>11</v>
      </c>
      <c r="M11" s="300">
        <v>29</v>
      </c>
      <c r="N11" s="256"/>
      <c r="O11" s="300"/>
      <c r="P11" s="256"/>
      <c r="Q11" s="300"/>
      <c r="R11" s="256"/>
      <c r="S11" s="300"/>
      <c r="T11" s="256"/>
      <c r="U11" s="300"/>
      <c r="V11" s="178">
        <f t="shared" si="0"/>
        <v>22</v>
      </c>
      <c r="W11" s="178">
        <f t="shared" si="0"/>
        <v>58</v>
      </c>
      <c r="X11" s="178">
        <f t="shared" si="1"/>
        <v>80</v>
      </c>
      <c r="Y11" s="60">
        <f>'Quadro 1'!X11</f>
        <v>22</v>
      </c>
      <c r="Z11" s="60">
        <f>'Quadro 1'!Y11</f>
        <v>58</v>
      </c>
      <c r="AA11" s="60">
        <f>'Quadro 1'!Z11</f>
        <v>80</v>
      </c>
    </row>
    <row r="12" spans="1:27" s="46" customFormat="1" ht="24.95" customHeight="1" x14ac:dyDescent="0.15">
      <c r="A12" s="313" t="s">
        <v>46</v>
      </c>
      <c r="B12" s="307"/>
      <c r="C12" s="308"/>
      <c r="D12" s="256">
        <v>6</v>
      </c>
      <c r="E12" s="300">
        <v>4</v>
      </c>
      <c r="F12" s="256">
        <v>10</v>
      </c>
      <c r="G12" s="300">
        <v>13</v>
      </c>
      <c r="H12" s="256">
        <v>1</v>
      </c>
      <c r="I12" s="300">
        <v>6</v>
      </c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17</v>
      </c>
      <c r="W12" s="178">
        <f t="shared" si="0"/>
        <v>23</v>
      </c>
      <c r="X12" s="178">
        <f t="shared" si="1"/>
        <v>40</v>
      </c>
      <c r="Y12" s="60">
        <f>'Quadro 1'!X12</f>
        <v>17</v>
      </c>
      <c r="Z12" s="60">
        <f>'Quadro 1'!Y12</f>
        <v>23</v>
      </c>
      <c r="AA12" s="60">
        <f>'Quadro 1'!Z12</f>
        <v>40</v>
      </c>
    </row>
    <row r="13" spans="1:27" s="46" customFormat="1" ht="24.95" customHeight="1" x14ac:dyDescent="0.1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5" customHeight="1" x14ac:dyDescent="0.15">
      <c r="A14" s="313" t="s">
        <v>48</v>
      </c>
      <c r="B14" s="307"/>
      <c r="C14" s="308"/>
      <c r="D14" s="256"/>
      <c r="E14" s="300"/>
      <c r="F14" s="256"/>
      <c r="G14" s="300"/>
      <c r="H14" s="256">
        <v>1</v>
      </c>
      <c r="I14" s="300"/>
      <c r="J14" s="256"/>
      <c r="K14" s="300"/>
      <c r="L14" s="256">
        <v>1</v>
      </c>
      <c r="M14" s="300">
        <v>4</v>
      </c>
      <c r="N14" s="256">
        <v>1</v>
      </c>
      <c r="O14" s="300"/>
      <c r="P14" s="256">
        <v>4</v>
      </c>
      <c r="Q14" s="300">
        <v>2</v>
      </c>
      <c r="R14" s="256"/>
      <c r="S14" s="300"/>
      <c r="T14" s="256"/>
      <c r="U14" s="300"/>
      <c r="V14" s="178">
        <f t="shared" si="0"/>
        <v>7</v>
      </c>
      <c r="W14" s="178">
        <f t="shared" si="0"/>
        <v>6</v>
      </c>
      <c r="X14" s="178">
        <f t="shared" si="1"/>
        <v>13</v>
      </c>
      <c r="Y14" s="60">
        <f>'Quadro 1'!X14</f>
        <v>7</v>
      </c>
      <c r="Z14" s="60">
        <f>'Quadro 1'!Y14</f>
        <v>6</v>
      </c>
      <c r="AA14" s="60">
        <f>'Quadro 1'!Z14</f>
        <v>13</v>
      </c>
    </row>
    <row r="15" spans="1:27" s="46" customFormat="1" ht="24.95" customHeight="1" x14ac:dyDescent="0.1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5" customHeight="1" x14ac:dyDescent="0.1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5" customHeight="1" x14ac:dyDescent="0.1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5" customHeight="1" x14ac:dyDescent="0.1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5" customHeight="1" x14ac:dyDescent="0.1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>
        <v>26</v>
      </c>
      <c r="U19" s="300">
        <v>21</v>
      </c>
      <c r="V19" s="178">
        <f t="shared" si="0"/>
        <v>26</v>
      </c>
      <c r="W19" s="178">
        <f t="shared" si="0"/>
        <v>21</v>
      </c>
      <c r="X19" s="178">
        <f t="shared" si="1"/>
        <v>47</v>
      </c>
      <c r="Y19" s="60">
        <f>'Quadro 1'!X19</f>
        <v>26</v>
      </c>
      <c r="Z19" s="60">
        <f>'Quadro 1'!Y19</f>
        <v>21</v>
      </c>
      <c r="AA19" s="60">
        <f>'Quadro 1'!Z19</f>
        <v>47</v>
      </c>
    </row>
    <row r="20" spans="1:27" s="46" customFormat="1" ht="24.95" customHeight="1" x14ac:dyDescent="0.1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>
        <v>4</v>
      </c>
      <c r="Q20" s="300">
        <v>10</v>
      </c>
      <c r="R20" s="256">
        <v>18</v>
      </c>
      <c r="S20" s="300">
        <v>10</v>
      </c>
      <c r="T20" s="256">
        <v>78</v>
      </c>
      <c r="U20" s="300">
        <v>88</v>
      </c>
      <c r="V20" s="178">
        <f t="shared" si="0"/>
        <v>100</v>
      </c>
      <c r="W20" s="178">
        <f t="shared" si="0"/>
        <v>108</v>
      </c>
      <c r="X20" s="178">
        <f t="shared" si="1"/>
        <v>208</v>
      </c>
      <c r="Y20" s="60">
        <f>'Quadro 1'!X20</f>
        <v>100</v>
      </c>
      <c r="Z20" s="60">
        <f>'Quadro 1'!Y20</f>
        <v>108</v>
      </c>
      <c r="AA20" s="60">
        <f>'Quadro 1'!Z20</f>
        <v>208</v>
      </c>
    </row>
    <row r="21" spans="1:27" s="46" customFormat="1" ht="24.95" customHeight="1" x14ac:dyDescent="0.1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>
        <v>6</v>
      </c>
      <c r="Q21" s="300">
        <v>2</v>
      </c>
      <c r="R21" s="256">
        <v>5</v>
      </c>
      <c r="S21" s="300">
        <v>6</v>
      </c>
      <c r="T21" s="256">
        <v>3</v>
      </c>
      <c r="U21" s="300">
        <v>9</v>
      </c>
      <c r="V21" s="178">
        <f t="shared" si="0"/>
        <v>14</v>
      </c>
      <c r="W21" s="178">
        <f t="shared" si="0"/>
        <v>17</v>
      </c>
      <c r="X21" s="178">
        <f t="shared" si="1"/>
        <v>31</v>
      </c>
      <c r="Y21" s="60">
        <f>'Quadro 1'!X21</f>
        <v>14</v>
      </c>
      <c r="Z21" s="60">
        <f>'Quadro 1'!Y21</f>
        <v>17</v>
      </c>
      <c r="AA21" s="60">
        <f>'Quadro 1'!Z21</f>
        <v>31</v>
      </c>
    </row>
    <row r="22" spans="1:27" s="46" customFormat="1" ht="24.95" customHeight="1" x14ac:dyDescent="0.1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5" customHeight="1" x14ac:dyDescent="0.1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5" customHeight="1" x14ac:dyDescent="0.1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5" customHeight="1" x14ac:dyDescent="0.1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5" customHeight="1" x14ac:dyDescent="0.1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5" customHeight="1" x14ac:dyDescent="0.1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5" customHeight="1" x14ac:dyDescent="0.1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5" customHeight="1" x14ac:dyDescent="0.1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5" customHeight="1" x14ac:dyDescent="0.1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5" customHeight="1" x14ac:dyDescent="0.1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5" customHeight="1" x14ac:dyDescent="0.1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5" customHeight="1" x14ac:dyDescent="0.1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5" customHeight="1" x14ac:dyDescent="0.1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5" customHeight="1" x14ac:dyDescent="0.1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5" customHeight="1" x14ac:dyDescent="0.1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5" customHeight="1" x14ac:dyDescent="0.1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5" customHeight="1" x14ac:dyDescent="0.1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5" customHeight="1" x14ac:dyDescent="0.1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5" customHeight="1" x14ac:dyDescent="0.1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5" customHeight="1" x14ac:dyDescent="0.1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5" customHeight="1" x14ac:dyDescent="0.1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5" customHeight="1" x14ac:dyDescent="0.1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5" customHeight="1" x14ac:dyDescent="0.1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5" customHeight="1" x14ac:dyDescent="0.1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5" customHeight="1" x14ac:dyDescent="0.1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5" customHeight="1" x14ac:dyDescent="0.1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1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6</v>
      </c>
      <c r="E48" s="179">
        <f t="shared" si="2"/>
        <v>4</v>
      </c>
      <c r="F48" s="179">
        <f t="shared" si="2"/>
        <v>10</v>
      </c>
      <c r="G48" s="179">
        <f t="shared" si="2"/>
        <v>14</v>
      </c>
      <c r="H48" s="179">
        <f t="shared" si="2"/>
        <v>10</v>
      </c>
      <c r="I48" s="179">
        <f t="shared" si="2"/>
        <v>21</v>
      </c>
      <c r="J48" s="179">
        <f t="shared" si="2"/>
        <v>3</v>
      </c>
      <c r="K48" s="179">
        <f t="shared" si="2"/>
        <v>13</v>
      </c>
      <c r="L48" s="179">
        <f t="shared" si="2"/>
        <v>12</v>
      </c>
      <c r="M48" s="179">
        <f t="shared" si="2"/>
        <v>33</v>
      </c>
      <c r="N48" s="179">
        <f t="shared" si="2"/>
        <v>1</v>
      </c>
      <c r="O48" s="179">
        <f t="shared" si="2"/>
        <v>1</v>
      </c>
      <c r="P48" s="179">
        <f t="shared" si="2"/>
        <v>29</v>
      </c>
      <c r="Q48" s="179">
        <f t="shared" si="2"/>
        <v>41</v>
      </c>
      <c r="R48" s="179">
        <f t="shared" si="2"/>
        <v>29</v>
      </c>
      <c r="S48" s="179">
        <f t="shared" si="2"/>
        <v>23</v>
      </c>
      <c r="T48" s="179">
        <f t="shared" si="2"/>
        <v>112</v>
      </c>
      <c r="U48" s="179">
        <f t="shared" si="2"/>
        <v>122</v>
      </c>
      <c r="V48" s="179">
        <f t="shared" si="2"/>
        <v>212</v>
      </c>
      <c r="W48" s="179">
        <f t="shared" si="2"/>
        <v>272</v>
      </c>
      <c r="X48" s="179">
        <f>V48+W48</f>
        <v>484</v>
      </c>
    </row>
    <row r="49" spans="1:27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212</v>
      </c>
      <c r="W49" s="59">
        <f>'Quadro 1'!Y48</f>
        <v>272</v>
      </c>
      <c r="X49" s="59">
        <f>'Quadro 1'!Z48</f>
        <v>484</v>
      </c>
    </row>
    <row r="50" spans="1:27" s="61" customFormat="1" ht="24.95" customHeight="1" x14ac:dyDescent="0.15">
      <c r="A50" s="448" t="s">
        <v>106</v>
      </c>
      <c r="B50" s="448" t="s">
        <v>107</v>
      </c>
      <c r="C50" s="448"/>
      <c r="D50" s="448" t="s">
        <v>108</v>
      </c>
      <c r="E50" s="448"/>
      <c r="F50" s="448" t="s">
        <v>109</v>
      </c>
      <c r="G50" s="448"/>
      <c r="H50" s="448" t="s">
        <v>110</v>
      </c>
      <c r="I50" s="448"/>
      <c r="J50" s="448" t="s">
        <v>111</v>
      </c>
      <c r="K50" s="448"/>
      <c r="L50" s="448" t="s">
        <v>112</v>
      </c>
      <c r="M50" s="448"/>
      <c r="N50" s="448" t="s">
        <v>113</v>
      </c>
      <c r="O50" s="448"/>
      <c r="P50" s="448" t="s">
        <v>114</v>
      </c>
      <c r="Q50" s="448"/>
      <c r="R50" s="448" t="s">
        <v>115</v>
      </c>
      <c r="S50" s="448"/>
      <c r="T50" s="448" t="s">
        <v>116</v>
      </c>
      <c r="U50" s="448"/>
      <c r="V50" s="448" t="s">
        <v>40</v>
      </c>
      <c r="W50" s="448"/>
      <c r="X50" s="448" t="s">
        <v>76</v>
      </c>
    </row>
    <row r="51" spans="1:27" s="61" customFormat="1" ht="15" customHeight="1" x14ac:dyDescent="0.15">
      <c r="A51" s="448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48"/>
    </row>
    <row r="52" spans="1:27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>
        <v>2</v>
      </c>
      <c r="Q52" s="299"/>
      <c r="R52" s="254">
        <v>1</v>
      </c>
      <c r="S52" s="299">
        <v>1</v>
      </c>
      <c r="T52" s="254">
        <v>1</v>
      </c>
      <c r="U52" s="299">
        <v>5</v>
      </c>
      <c r="V52" s="176">
        <f>B52+D52+F52+H52+J52+L52+N52+P52+R52+T52</f>
        <v>4</v>
      </c>
      <c r="W52" s="176">
        <f>C52+E52+G52+I52+K52+M52+O52+Q52+S52+U52</f>
        <v>6</v>
      </c>
      <c r="X52" s="176">
        <f>V52+W52</f>
        <v>10</v>
      </c>
      <c r="Y52" s="60">
        <f>'Quadro 1'!B51</f>
        <v>4</v>
      </c>
      <c r="Z52" s="60">
        <f>'Quadro 1'!C51</f>
        <v>6</v>
      </c>
      <c r="AA52" s="60">
        <f>'Quadro 1'!D51</f>
        <v>10</v>
      </c>
    </row>
    <row r="53" spans="1:27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1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2</v>
      </c>
      <c r="Q54" s="179">
        <f t="shared" si="3"/>
        <v>0</v>
      </c>
      <c r="R54" s="179">
        <f t="shared" si="3"/>
        <v>1</v>
      </c>
      <c r="S54" s="179">
        <f t="shared" si="3"/>
        <v>1</v>
      </c>
      <c r="T54" s="179">
        <f t="shared" si="3"/>
        <v>1</v>
      </c>
      <c r="U54" s="179">
        <f t="shared" si="3"/>
        <v>5</v>
      </c>
      <c r="V54" s="179">
        <f>SUM(V52:V53)</f>
        <v>4</v>
      </c>
      <c r="W54" s="179">
        <f>SUM(W52:W53)</f>
        <v>6</v>
      </c>
      <c r="X54" s="179">
        <f>V54+W54</f>
        <v>10</v>
      </c>
    </row>
    <row r="55" spans="1:27" s="46" customFormat="1" ht="9.9499999999999993" customHeight="1" x14ac:dyDescent="0.15">
      <c r="V55" s="60">
        <f>'Quadro 1'!B53</f>
        <v>4</v>
      </c>
      <c r="W55" s="60">
        <f>'Quadro 1'!C53</f>
        <v>6</v>
      </c>
      <c r="X55" s="60">
        <f>'Quadro 1'!D53</f>
        <v>10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531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" right="0" top="0.19685039370078741" bottom="0.39370078740157483" header="0" footer="0"/>
  <pageSetup paperSize="9"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9" activePane="bottomRight" state="frozen"/>
      <selection pane="topRight"/>
      <selection pane="bottomLeft"/>
      <selection pane="bottomRight" activeCell="F10" sqref="F10"/>
    </sheetView>
  </sheetViews>
  <sheetFormatPr defaultColWidth="9.140625" defaultRowHeight="15" x14ac:dyDescent="0.3"/>
  <cols>
    <col min="1" max="1" width="30.7109375" style="69" customWidth="1"/>
    <col min="2" max="10" width="8.7109375" style="69" customWidth="1"/>
    <col min="11" max="16384" width="9.140625" style="69"/>
  </cols>
  <sheetData>
    <row r="1" spans="1:10" s="63" customFormat="1" ht="39.950000000000003" customHeight="1" x14ac:dyDescent="0.2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4" customFormat="1" ht="15" customHeight="1" x14ac:dyDescent="0.1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4" customFormat="1" ht="15" customHeight="1" x14ac:dyDescent="0.15">
      <c r="A3" s="455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5"/>
    </row>
    <row r="4" spans="1:10" s="64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5" customHeight="1" x14ac:dyDescent="0.15">
      <c r="A10" s="313" t="s">
        <v>44</v>
      </c>
      <c r="B10" s="256"/>
      <c r="C10" s="300"/>
      <c r="D10" s="256">
        <v>1</v>
      </c>
      <c r="E10" s="300">
        <v>1</v>
      </c>
      <c r="F10" s="256">
        <v>1</v>
      </c>
      <c r="G10" s="300"/>
      <c r="H10" s="225">
        <f t="shared" si="0"/>
        <v>2</v>
      </c>
      <c r="I10" s="225">
        <f t="shared" si="0"/>
        <v>1</v>
      </c>
      <c r="J10" s="225">
        <f t="shared" si="1"/>
        <v>3</v>
      </c>
    </row>
    <row r="11" spans="1:10" s="64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5" customHeight="1" x14ac:dyDescent="0.15">
      <c r="A19" s="313" t="s">
        <v>54</v>
      </c>
      <c r="B19" s="256">
        <v>3</v>
      </c>
      <c r="C19" s="300">
        <v>4</v>
      </c>
      <c r="D19" s="256">
        <v>2</v>
      </c>
      <c r="E19" s="300"/>
      <c r="F19" s="256"/>
      <c r="G19" s="300">
        <v>1</v>
      </c>
      <c r="H19" s="225">
        <f t="shared" si="0"/>
        <v>5</v>
      </c>
      <c r="I19" s="225">
        <f t="shared" si="0"/>
        <v>5</v>
      </c>
      <c r="J19" s="225">
        <f t="shared" si="1"/>
        <v>10</v>
      </c>
    </row>
    <row r="20" spans="1:10" s="64" customFormat="1" ht="24.95" customHeight="1" x14ac:dyDescent="0.15">
      <c r="A20" s="313" t="s">
        <v>55</v>
      </c>
      <c r="B20" s="256">
        <v>1</v>
      </c>
      <c r="C20" s="300">
        <v>1</v>
      </c>
      <c r="D20" s="256">
        <v>1</v>
      </c>
      <c r="E20" s="300">
        <v>3</v>
      </c>
      <c r="F20" s="256">
        <v>2</v>
      </c>
      <c r="G20" s="300">
        <v>2</v>
      </c>
      <c r="H20" s="225">
        <f t="shared" si="0"/>
        <v>4</v>
      </c>
      <c r="I20" s="225">
        <f t="shared" si="0"/>
        <v>6</v>
      </c>
      <c r="J20" s="225">
        <f t="shared" si="1"/>
        <v>10</v>
      </c>
    </row>
    <row r="21" spans="1:10" s="64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>
        <v>1</v>
      </c>
      <c r="H21" s="225">
        <f t="shared" si="0"/>
        <v>0</v>
      </c>
      <c r="I21" s="225">
        <f t="shared" si="0"/>
        <v>1</v>
      </c>
      <c r="J21" s="225">
        <f t="shared" si="1"/>
        <v>1</v>
      </c>
    </row>
    <row r="22" spans="1:10" s="64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15">
      <c r="A48" s="65" t="s">
        <v>76</v>
      </c>
      <c r="B48" s="227">
        <f t="shared" ref="B48:I48" si="2">SUM(B4:B47)</f>
        <v>4</v>
      </c>
      <c r="C48" s="227">
        <f t="shared" si="2"/>
        <v>5</v>
      </c>
      <c r="D48" s="227">
        <f t="shared" si="2"/>
        <v>4</v>
      </c>
      <c r="E48" s="227">
        <f t="shared" si="2"/>
        <v>4</v>
      </c>
      <c r="F48" s="227">
        <f t="shared" si="2"/>
        <v>3</v>
      </c>
      <c r="G48" s="227">
        <f t="shared" si="2"/>
        <v>4</v>
      </c>
      <c r="H48" s="227">
        <f t="shared" si="2"/>
        <v>11</v>
      </c>
      <c r="I48" s="227">
        <f t="shared" si="2"/>
        <v>13</v>
      </c>
      <c r="J48" s="227">
        <f>H48+I48</f>
        <v>24</v>
      </c>
    </row>
    <row r="49" spans="1:26" s="64" customFormat="1" ht="9.9499999999999993" customHeight="1" x14ac:dyDescent="0.1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15">
      <c r="A50" s="448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4" customFormat="1" ht="15" customHeight="1" x14ac:dyDescent="0.15">
      <c r="A51" s="448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5"/>
    </row>
    <row r="52" spans="1:26" s="64" customFormat="1" ht="24.95" customHeight="1" x14ac:dyDescent="0.15">
      <c r="A52" s="171" t="s">
        <v>78</v>
      </c>
      <c r="B52" s="248"/>
      <c r="C52" s="311">
        <v>2</v>
      </c>
      <c r="D52" s="248"/>
      <c r="E52" s="311"/>
      <c r="F52" s="248"/>
      <c r="G52" s="311"/>
      <c r="H52" s="224">
        <f>B52+D52+F52</f>
        <v>0</v>
      </c>
      <c r="I52" s="224">
        <f>C52+E52+G52</f>
        <v>2</v>
      </c>
      <c r="J52" s="224">
        <f>H52+I52</f>
        <v>2</v>
      </c>
    </row>
    <row r="53" spans="1:26" s="64" customFormat="1" ht="24.95" customHeight="1" x14ac:dyDescent="0.1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15">
      <c r="A54" s="65" t="s">
        <v>76</v>
      </c>
      <c r="B54" s="227">
        <f>SUM(B52:B53)</f>
        <v>0</v>
      </c>
      <c r="C54" s="227">
        <f t="shared" ref="C54:I54" si="3">SUM(C52:C53)</f>
        <v>2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2</v>
      </c>
      <c r="J54" s="227">
        <f>H54+I54</f>
        <v>2</v>
      </c>
    </row>
    <row r="55" spans="1:26" s="64" customFormat="1" ht="9.9499999999999993" customHeight="1" x14ac:dyDescent="0.1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526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531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">
      <c r="B63" s="68"/>
      <c r="C63" s="68"/>
      <c r="D63" s="68"/>
      <c r="E63" s="68"/>
      <c r="F63" s="68"/>
      <c r="G63" s="68"/>
      <c r="H63" s="68"/>
    </row>
    <row r="64" spans="1:26" ht="12" customHeight="1" x14ac:dyDescent="0.3">
      <c r="B64" s="68"/>
      <c r="C64" s="68"/>
      <c r="D64" s="68"/>
      <c r="E64" s="68"/>
      <c r="F64" s="68"/>
      <c r="G64" s="68"/>
      <c r="H64" s="68"/>
    </row>
    <row r="69" ht="15" customHeight="1" x14ac:dyDescent="0.3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16" activePane="bottomRight" state="frozen"/>
      <selection pane="topRight"/>
      <selection pane="bottomLeft"/>
      <selection pane="bottomRight" activeCell="J22" sqref="J22"/>
    </sheetView>
  </sheetViews>
  <sheetFormatPr defaultColWidth="9.140625" defaultRowHeight="15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28" s="56" customFormat="1" ht="24.95" customHeight="1" x14ac:dyDescent="0.2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6" customFormat="1" ht="21.75" customHeight="1" x14ac:dyDescent="0.15">
      <c r="A2" s="448" t="s">
        <v>123</v>
      </c>
      <c r="B2" s="448" t="s">
        <v>124</v>
      </c>
      <c r="C2" s="448"/>
      <c r="D2" s="448" t="s">
        <v>125</v>
      </c>
      <c r="E2" s="448"/>
      <c r="F2" s="448" t="s">
        <v>126</v>
      </c>
      <c r="G2" s="448"/>
      <c r="H2" s="448" t="s">
        <v>127</v>
      </c>
      <c r="I2" s="448"/>
      <c r="J2" s="448" t="s">
        <v>128</v>
      </c>
      <c r="K2" s="448"/>
      <c r="L2" s="448" t="s">
        <v>129</v>
      </c>
      <c r="M2" s="448"/>
      <c r="N2" s="448" t="s">
        <v>130</v>
      </c>
      <c r="O2" s="448"/>
      <c r="P2" s="448" t="s">
        <v>131</v>
      </c>
      <c r="Q2" s="448"/>
      <c r="R2" s="448" t="s">
        <v>132</v>
      </c>
      <c r="S2" s="448"/>
      <c r="T2" s="448" t="s">
        <v>133</v>
      </c>
      <c r="U2" s="448"/>
      <c r="V2" s="448" t="s">
        <v>134</v>
      </c>
      <c r="W2" s="448"/>
      <c r="X2" s="448" t="s">
        <v>95</v>
      </c>
      <c r="Y2" s="448"/>
      <c r="Z2" s="448" t="s">
        <v>40</v>
      </c>
      <c r="AA2" s="448"/>
      <c r="AB2" s="448" t="s">
        <v>76</v>
      </c>
    </row>
    <row r="3" spans="1:28" s="46" customFormat="1" ht="15" customHeight="1" x14ac:dyDescent="0.15">
      <c r="A3" s="448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48"/>
    </row>
    <row r="4" spans="1:2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>
        <v>1</v>
      </c>
      <c r="R10" s="256"/>
      <c r="S10" s="300">
        <v>1</v>
      </c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2</v>
      </c>
      <c r="AB10" s="178">
        <f t="shared" si="1"/>
        <v>2</v>
      </c>
    </row>
    <row r="11" spans="1:2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>
        <v>2</v>
      </c>
      <c r="T11" s="256"/>
      <c r="U11" s="300">
        <v>3</v>
      </c>
      <c r="V11" s="256"/>
      <c r="W11" s="300"/>
      <c r="X11" s="256"/>
      <c r="Y11" s="300"/>
      <c r="Z11" s="178">
        <f t="shared" si="0"/>
        <v>0</v>
      </c>
      <c r="AA11" s="178">
        <f t="shared" si="0"/>
        <v>5</v>
      </c>
      <c r="AB11" s="178">
        <f t="shared" si="1"/>
        <v>5</v>
      </c>
    </row>
    <row r="12" spans="1:2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>
        <v>1</v>
      </c>
      <c r="Q12" s="300"/>
      <c r="R12" s="256"/>
      <c r="S12" s="300"/>
      <c r="T12" s="256"/>
      <c r="U12" s="300">
        <v>1</v>
      </c>
      <c r="V12" s="256"/>
      <c r="W12" s="300"/>
      <c r="X12" s="256"/>
      <c r="Y12" s="300"/>
      <c r="Z12" s="178">
        <f t="shared" si="0"/>
        <v>1</v>
      </c>
      <c r="AA12" s="178">
        <f t="shared" si="0"/>
        <v>1</v>
      </c>
      <c r="AB12" s="178">
        <f t="shared" si="1"/>
        <v>2</v>
      </c>
    </row>
    <row r="13" spans="1:2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>
        <v>1</v>
      </c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1</v>
      </c>
      <c r="AB14" s="178">
        <f t="shared" si="1"/>
        <v>1</v>
      </c>
    </row>
    <row r="15" spans="1:2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>
        <v>1</v>
      </c>
      <c r="R20" s="256">
        <v>1</v>
      </c>
      <c r="S20" s="300">
        <v>2</v>
      </c>
      <c r="T20" s="256">
        <v>1</v>
      </c>
      <c r="U20" s="300">
        <v>1</v>
      </c>
      <c r="V20" s="256">
        <v>1</v>
      </c>
      <c r="W20" s="300">
        <v>1</v>
      </c>
      <c r="X20" s="256"/>
      <c r="Y20" s="300"/>
      <c r="Z20" s="178">
        <f t="shared" si="0"/>
        <v>3</v>
      </c>
      <c r="AA20" s="178">
        <f t="shared" si="0"/>
        <v>5</v>
      </c>
      <c r="AB20" s="178">
        <f t="shared" si="1"/>
        <v>8</v>
      </c>
    </row>
    <row r="21" spans="1:2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>
        <v>3</v>
      </c>
      <c r="T21" s="256">
        <v>1</v>
      </c>
      <c r="U21" s="300"/>
      <c r="V21" s="256"/>
      <c r="W21" s="300">
        <v>1</v>
      </c>
      <c r="X21" s="256"/>
      <c r="Y21" s="300"/>
      <c r="Z21" s="178">
        <f t="shared" si="0"/>
        <v>1</v>
      </c>
      <c r="AA21" s="178">
        <f t="shared" si="0"/>
        <v>4</v>
      </c>
      <c r="AB21" s="178">
        <f t="shared" si="1"/>
        <v>5</v>
      </c>
    </row>
    <row r="22" spans="1:2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1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1</v>
      </c>
      <c r="Q48" s="179">
        <f t="shared" si="2"/>
        <v>2</v>
      </c>
      <c r="R48" s="179">
        <f t="shared" si="2"/>
        <v>1</v>
      </c>
      <c r="S48" s="179">
        <f t="shared" si="2"/>
        <v>9</v>
      </c>
      <c r="T48" s="179">
        <f t="shared" si="2"/>
        <v>2</v>
      </c>
      <c r="U48" s="179">
        <f t="shared" si="2"/>
        <v>5</v>
      </c>
      <c r="V48" s="179">
        <f t="shared" si="2"/>
        <v>1</v>
      </c>
      <c r="W48" s="179">
        <f t="shared" si="2"/>
        <v>2</v>
      </c>
      <c r="X48" s="179">
        <f t="shared" si="2"/>
        <v>0</v>
      </c>
      <c r="Y48" s="179">
        <f t="shared" si="2"/>
        <v>0</v>
      </c>
      <c r="Z48" s="179">
        <f t="shared" si="2"/>
        <v>5</v>
      </c>
      <c r="AA48" s="179">
        <f t="shared" si="2"/>
        <v>18</v>
      </c>
      <c r="AB48" s="179">
        <f>Z48+AA48</f>
        <v>23</v>
      </c>
    </row>
    <row r="49" spans="1:28" s="46" customFormat="1" ht="9.9499999999999993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15">
      <c r="A50" s="448" t="s">
        <v>77</v>
      </c>
      <c r="B50" s="448" t="s">
        <v>137</v>
      </c>
      <c r="C50" s="448"/>
      <c r="D50" s="448" t="s">
        <v>125</v>
      </c>
      <c r="E50" s="448"/>
      <c r="F50" s="448" t="s">
        <v>126</v>
      </c>
      <c r="G50" s="448"/>
      <c r="H50" s="448" t="s">
        <v>127</v>
      </c>
      <c r="I50" s="448"/>
      <c r="J50" s="448" t="s">
        <v>128</v>
      </c>
      <c r="K50" s="448"/>
      <c r="L50" s="448" t="s">
        <v>129</v>
      </c>
      <c r="M50" s="448"/>
      <c r="N50" s="448" t="s">
        <v>130</v>
      </c>
      <c r="O50" s="448"/>
      <c r="P50" s="448" t="s">
        <v>131</v>
      </c>
      <c r="Q50" s="448"/>
      <c r="R50" s="448" t="s">
        <v>132</v>
      </c>
      <c r="S50" s="448"/>
      <c r="T50" s="448" t="s">
        <v>133</v>
      </c>
      <c r="U50" s="448"/>
      <c r="V50" s="448" t="s">
        <v>134</v>
      </c>
      <c r="W50" s="448"/>
      <c r="X50" s="448" t="s">
        <v>95</v>
      </c>
      <c r="Y50" s="448"/>
      <c r="Z50" s="448" t="s">
        <v>40</v>
      </c>
      <c r="AA50" s="448"/>
      <c r="AB50" s="448" t="s">
        <v>76</v>
      </c>
    </row>
    <row r="51" spans="1:28" s="46" customFormat="1" ht="15" customHeight="1" x14ac:dyDescent="0.15">
      <c r="A51" s="448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8"/>
    </row>
    <row r="52" spans="1:28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1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499999999999993" customHeight="1" x14ac:dyDescent="0.1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531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6" activePane="bottomRight" state="frozen"/>
      <selection pane="topRight"/>
      <selection pane="bottomLeft"/>
      <selection pane="bottomRight" activeCell="C51" sqref="C51"/>
    </sheetView>
  </sheetViews>
  <sheetFormatPr defaultColWidth="9.140625" defaultRowHeight="15" x14ac:dyDescent="0.3"/>
  <cols>
    <col min="1" max="1" width="30.7109375" style="54" customWidth="1"/>
    <col min="2" max="11" width="8.7109375" style="54" customWidth="1"/>
    <col min="12" max="13" width="8.7109375" style="54" hidden="1" customWidth="1"/>
    <col min="14" max="18" width="8.7109375" style="54" customWidth="1"/>
    <col min="19" max="16384" width="9.140625" style="54"/>
  </cols>
  <sheetData>
    <row r="1" spans="1:18" ht="39.950000000000003" customHeight="1" x14ac:dyDescent="0.3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6" customFormat="1" ht="34.5" customHeight="1" x14ac:dyDescent="0.15">
      <c r="A2" s="448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48" t="s">
        <v>40</v>
      </c>
      <c r="Q2" s="448"/>
      <c r="R2" s="448" t="s">
        <v>40</v>
      </c>
    </row>
    <row r="3" spans="1:18" s="46" customFormat="1" ht="15" customHeight="1" x14ac:dyDescent="0.15">
      <c r="A3" s="448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48"/>
    </row>
    <row r="4" spans="1:1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>
        <v>1</v>
      </c>
      <c r="K7" s="300">
        <v>1</v>
      </c>
      <c r="L7" s="256"/>
      <c r="M7" s="300"/>
      <c r="N7" s="256"/>
      <c r="O7" s="300"/>
      <c r="P7" s="178">
        <f t="shared" si="0"/>
        <v>1</v>
      </c>
      <c r="Q7" s="178">
        <f t="shared" si="0"/>
        <v>1</v>
      </c>
      <c r="R7" s="178">
        <f t="shared" si="1"/>
        <v>2</v>
      </c>
    </row>
    <row r="8" spans="1:1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>
        <v>1</v>
      </c>
      <c r="K9" s="300"/>
      <c r="L9" s="256"/>
      <c r="M9" s="300"/>
      <c r="N9" s="256"/>
      <c r="O9" s="300"/>
      <c r="P9" s="178">
        <f t="shared" si="0"/>
        <v>1</v>
      </c>
      <c r="Q9" s="178">
        <f t="shared" si="0"/>
        <v>0</v>
      </c>
      <c r="R9" s="178">
        <f t="shared" si="1"/>
        <v>1</v>
      </c>
    </row>
    <row r="10" spans="1:18" s="46" customFormat="1" ht="24.95" customHeight="1" x14ac:dyDescent="0.15">
      <c r="A10" s="313" t="s">
        <v>44</v>
      </c>
      <c r="B10" s="256">
        <v>5</v>
      </c>
      <c r="C10" s="300">
        <v>5</v>
      </c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5</v>
      </c>
      <c r="Q10" s="178">
        <f t="shared" si="0"/>
        <v>5</v>
      </c>
      <c r="R10" s="178">
        <f t="shared" si="1"/>
        <v>10</v>
      </c>
    </row>
    <row r="11" spans="1:18" s="46" customFormat="1" ht="24.95" customHeight="1" x14ac:dyDescent="0.15">
      <c r="A11" s="313" t="s">
        <v>45</v>
      </c>
      <c r="B11" s="256"/>
      <c r="C11" s="300">
        <v>2</v>
      </c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2</v>
      </c>
      <c r="R11" s="178">
        <f t="shared" si="1"/>
        <v>2</v>
      </c>
    </row>
    <row r="12" spans="1:18" s="46" customFormat="1" ht="24.95" customHeight="1" x14ac:dyDescent="0.15">
      <c r="A12" s="313" t="s">
        <v>46</v>
      </c>
      <c r="B12" s="256"/>
      <c r="C12" s="300">
        <v>2</v>
      </c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2</v>
      </c>
      <c r="R12" s="178">
        <f t="shared" si="1"/>
        <v>2</v>
      </c>
    </row>
    <row r="13" spans="1:1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5" customHeight="1" x14ac:dyDescent="0.15">
      <c r="A19" s="313" t="s">
        <v>54</v>
      </c>
      <c r="B19" s="256">
        <v>5</v>
      </c>
      <c r="C19" s="300">
        <v>2</v>
      </c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5</v>
      </c>
      <c r="Q19" s="178">
        <f t="shared" si="0"/>
        <v>2</v>
      </c>
      <c r="R19" s="178">
        <f t="shared" si="1"/>
        <v>7</v>
      </c>
    </row>
    <row r="20" spans="1:18" s="46" customFormat="1" ht="24.95" customHeight="1" x14ac:dyDescent="0.15">
      <c r="A20" s="313" t="s">
        <v>55</v>
      </c>
      <c r="B20" s="256">
        <v>1</v>
      </c>
      <c r="C20" s="300">
        <v>1</v>
      </c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1</v>
      </c>
      <c r="Q20" s="178">
        <f t="shared" si="0"/>
        <v>1</v>
      </c>
      <c r="R20" s="178">
        <f t="shared" si="1"/>
        <v>2</v>
      </c>
    </row>
    <row r="21" spans="1:1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15">
      <c r="A48" s="57" t="s">
        <v>76</v>
      </c>
      <c r="B48" s="179">
        <f>SUM(B4:B47)</f>
        <v>11</v>
      </c>
      <c r="C48" s="228">
        <f t="shared" ref="C48:O48" si="2">SUM(C4:C47)</f>
        <v>12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2</v>
      </c>
      <c r="K48" s="179">
        <f t="shared" si="2"/>
        <v>1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>SUM(P4:P47)</f>
        <v>13</v>
      </c>
      <c r="Q48" s="179">
        <f>SUM(Q4:Q47)</f>
        <v>13</v>
      </c>
      <c r="R48" s="179">
        <f>P48+Q48</f>
        <v>26</v>
      </c>
    </row>
    <row r="49" spans="1:18" s="46" customFormat="1" ht="9.9499999999999993" customHeight="1" x14ac:dyDescent="0.1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5" customHeight="1" x14ac:dyDescent="0.1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5" customHeight="1" x14ac:dyDescent="0.15">
      <c r="A51" s="171" t="s">
        <v>78</v>
      </c>
      <c r="B51" s="254">
        <v>4</v>
      </c>
      <c r="C51" s="299">
        <v>6</v>
      </c>
      <c r="D51" s="222">
        <f>B51+C51</f>
        <v>10</v>
      </c>
    </row>
    <row r="52" spans="1:18" s="46" customFormat="1" ht="24.95" customHeight="1" x14ac:dyDescent="0.1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15">
      <c r="A53" s="57" t="s">
        <v>76</v>
      </c>
      <c r="B53" s="179">
        <f>SUM(B51:B52)</f>
        <v>4</v>
      </c>
      <c r="C53" s="179">
        <f>SUM(C51:C52)</f>
        <v>6</v>
      </c>
      <c r="D53" s="179">
        <f>B53+C53</f>
        <v>10</v>
      </c>
    </row>
    <row r="54" spans="1:18" s="46" customFormat="1" ht="9.9499999999999993" customHeight="1" x14ac:dyDescent="0.1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527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531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E4" activePane="bottomRight" state="frozen"/>
      <selection pane="topRight"/>
      <selection pane="bottomLeft"/>
      <selection pane="bottomRight" activeCell="N7" sqref="N7"/>
    </sheetView>
  </sheetViews>
  <sheetFormatPr defaultColWidth="9.140625" defaultRowHeight="15" x14ac:dyDescent="0.3"/>
  <cols>
    <col min="1" max="1" width="30.7109375" style="79" customWidth="1"/>
    <col min="2" max="23" width="8.7109375" style="79" customWidth="1"/>
    <col min="24" max="25" width="8.7109375" style="54" customWidth="1"/>
    <col min="26" max="26" width="8.7109375" style="79" customWidth="1"/>
    <col min="27" max="32" width="8.7109375" style="73" customWidth="1"/>
    <col min="33" max="16384" width="9.140625" style="73"/>
  </cols>
  <sheetData>
    <row r="1" spans="1:26" ht="30" customHeight="1" x14ac:dyDescent="0.2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4" customFormat="1" ht="39.950000000000003" customHeight="1" x14ac:dyDescent="0.15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484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1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4.95" customHeight="1" x14ac:dyDescent="0.15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5" customHeight="1" x14ac:dyDescent="0.1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5" customHeight="1" x14ac:dyDescent="0.1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5" customHeight="1" x14ac:dyDescent="0.1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>
        <v>1</v>
      </c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1</v>
      </c>
      <c r="Z7" s="174">
        <f t="shared" si="1"/>
        <v>1</v>
      </c>
    </row>
    <row r="8" spans="1:26" s="75" customFormat="1" ht="24.95" customHeight="1" x14ac:dyDescent="0.1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5" customHeight="1" x14ac:dyDescent="0.15">
      <c r="A9" s="313" t="s">
        <v>411</v>
      </c>
      <c r="B9" s="307"/>
      <c r="C9" s="308"/>
      <c r="D9" s="307">
        <v>1</v>
      </c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1</v>
      </c>
      <c r="Y9" s="174">
        <f t="shared" si="0"/>
        <v>0</v>
      </c>
      <c r="Z9" s="174">
        <f t="shared" si="1"/>
        <v>1</v>
      </c>
    </row>
    <row r="10" spans="1:26" s="75" customFormat="1" ht="24.95" customHeight="1" x14ac:dyDescent="0.1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>
        <v>1</v>
      </c>
      <c r="U10" s="308"/>
      <c r="V10" s="307"/>
      <c r="W10" s="308"/>
      <c r="X10" s="174">
        <f t="shared" si="0"/>
        <v>1</v>
      </c>
      <c r="Y10" s="174">
        <f t="shared" si="0"/>
        <v>0</v>
      </c>
      <c r="Z10" s="174">
        <f t="shared" si="1"/>
        <v>1</v>
      </c>
    </row>
    <row r="11" spans="1:26" s="75" customFormat="1" ht="24.95" customHeight="1" x14ac:dyDescent="0.1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5" customHeight="1" x14ac:dyDescent="0.1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5" customHeight="1" x14ac:dyDescent="0.1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5" customHeight="1" x14ac:dyDescent="0.1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5" customHeight="1" x14ac:dyDescent="0.1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5" customHeight="1" x14ac:dyDescent="0.1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5" customHeight="1" x14ac:dyDescent="0.15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5" customHeight="1" x14ac:dyDescent="0.1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5" customHeight="1" x14ac:dyDescent="0.1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5" customHeight="1" x14ac:dyDescent="0.1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5" customHeight="1" x14ac:dyDescent="0.1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5" customHeight="1" x14ac:dyDescent="0.1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5" customHeight="1" x14ac:dyDescent="0.1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5" customHeight="1" x14ac:dyDescent="0.1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5" customHeight="1" x14ac:dyDescent="0.1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5" customHeight="1" x14ac:dyDescent="0.1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5" customHeight="1" x14ac:dyDescent="0.1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5" customHeight="1" x14ac:dyDescent="0.1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5" customHeight="1" x14ac:dyDescent="0.1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5" customHeight="1" x14ac:dyDescent="0.1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5" customHeight="1" x14ac:dyDescent="0.1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5" customHeight="1" x14ac:dyDescent="0.1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5" customHeight="1" x14ac:dyDescent="0.1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5" customHeight="1" x14ac:dyDescent="0.1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5" customHeight="1" x14ac:dyDescent="0.1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5" customHeight="1" x14ac:dyDescent="0.1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5" customHeight="1" x14ac:dyDescent="0.1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5" customHeight="1" x14ac:dyDescent="0.1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5" customHeight="1" x14ac:dyDescent="0.1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5" customHeight="1" x14ac:dyDescent="0.1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5" customHeight="1" x14ac:dyDescent="0.1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5" customHeight="1" x14ac:dyDescent="0.1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5" customHeight="1" x14ac:dyDescent="0.1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5" customHeight="1" x14ac:dyDescent="0.1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5" customHeight="1" x14ac:dyDescent="0.1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5" customHeight="1" x14ac:dyDescent="0.1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5" customHeight="1" x14ac:dyDescent="0.15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15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1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1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1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2</v>
      </c>
      <c r="Y48" s="221">
        <f>SUM(Y4:Y47)</f>
        <v>1</v>
      </c>
      <c r="Z48" s="229">
        <f>SUM(Z4:Z47)</f>
        <v>3</v>
      </c>
    </row>
    <row r="49" spans="1:26" s="75" customFormat="1" ht="9.9499999999999993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536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531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">
      <c r="A56" s="54"/>
      <c r="X56" s="46"/>
      <c r="Y56" s="46"/>
    </row>
    <row r="57" spans="1:26" x14ac:dyDescent="0.3">
      <c r="A57" s="54"/>
      <c r="X57" s="46"/>
      <c r="Y57" s="46"/>
    </row>
    <row r="58" spans="1:26" x14ac:dyDescent="0.3">
      <c r="A58" s="54"/>
      <c r="X58" s="46"/>
      <c r="Y58" s="46"/>
    </row>
    <row r="59" spans="1:26" x14ac:dyDescent="0.3">
      <c r="A59" s="54"/>
      <c r="X59" s="46"/>
      <c r="Y59" s="46"/>
    </row>
    <row r="60" spans="1:26" x14ac:dyDescent="0.3">
      <c r="A60" s="54"/>
      <c r="X60" s="46"/>
      <c r="Y60" s="46"/>
    </row>
    <row r="61" spans="1:26" x14ac:dyDescent="0.3">
      <c r="A61" s="54"/>
      <c r="X61" s="46"/>
      <c r="Y61" s="46"/>
    </row>
    <row r="62" spans="1:26" x14ac:dyDescent="0.3">
      <c r="A62" s="54"/>
      <c r="X62" s="46"/>
      <c r="Y62" s="46"/>
    </row>
    <row r="63" spans="1:26" x14ac:dyDescent="0.3">
      <c r="A63" s="54"/>
    </row>
    <row r="64" spans="1:26" x14ac:dyDescent="0.3">
      <c r="A64" s="54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N18" activePane="bottomRight" state="frozen"/>
      <selection pane="topRight"/>
      <selection pane="bottomLeft"/>
      <selection pane="bottomRight" activeCell="V10" sqref="V10"/>
    </sheetView>
  </sheetViews>
  <sheetFormatPr defaultColWidth="9.140625" defaultRowHeight="15" x14ac:dyDescent="0.3"/>
  <cols>
    <col min="1" max="1" width="30.7109375" style="79" customWidth="1"/>
    <col min="2" max="29" width="8.7109375" style="79" customWidth="1"/>
    <col min="30" max="31" width="8.7109375" style="54" customWidth="1"/>
    <col min="32" max="32" width="8.7109375" style="79" customWidth="1"/>
    <col min="33" max="16384" width="9.140625" style="79"/>
  </cols>
  <sheetData>
    <row r="1" spans="1:32" s="80" customFormat="1" ht="30" customHeight="1" x14ac:dyDescent="0.2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6" customFormat="1" ht="39.950000000000003" customHeight="1" x14ac:dyDescent="0.15">
      <c r="A2" s="448" t="s">
        <v>151</v>
      </c>
      <c r="B2" s="448" t="s">
        <v>152</v>
      </c>
      <c r="C2" s="448"/>
      <c r="D2" s="448" t="s">
        <v>161</v>
      </c>
      <c r="E2" s="448"/>
      <c r="F2" s="448" t="s">
        <v>162</v>
      </c>
      <c r="G2" s="448"/>
      <c r="H2" s="448" t="s">
        <v>163</v>
      </c>
      <c r="I2" s="448"/>
      <c r="J2" s="448" t="s">
        <v>155</v>
      </c>
      <c r="K2" s="448"/>
      <c r="L2" s="448" t="s">
        <v>164</v>
      </c>
      <c r="M2" s="448"/>
      <c r="N2" s="448" t="s">
        <v>165</v>
      </c>
      <c r="O2" s="448"/>
      <c r="P2" s="448" t="s">
        <v>166</v>
      </c>
      <c r="Q2" s="448"/>
      <c r="R2" s="448" t="s">
        <v>167</v>
      </c>
      <c r="S2" s="448"/>
      <c r="T2" s="448" t="s">
        <v>168</v>
      </c>
      <c r="U2" s="448"/>
      <c r="V2" s="448" t="s">
        <v>169</v>
      </c>
      <c r="W2" s="448"/>
      <c r="X2" s="448" t="s">
        <v>484</v>
      </c>
      <c r="Y2" s="448"/>
      <c r="Z2" s="448" t="s">
        <v>399</v>
      </c>
      <c r="AA2" s="448"/>
      <c r="AB2" s="448" t="s">
        <v>170</v>
      </c>
      <c r="AC2" s="448"/>
      <c r="AD2" s="448" t="s">
        <v>40</v>
      </c>
      <c r="AE2" s="448"/>
      <c r="AF2" s="448" t="s">
        <v>76</v>
      </c>
    </row>
    <row r="3" spans="1:32" s="76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48"/>
    </row>
    <row r="4" spans="1:32" s="7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5" customHeight="1" x14ac:dyDescent="0.15">
      <c r="A10" s="313" t="s">
        <v>44</v>
      </c>
      <c r="B10" s="256"/>
      <c r="C10" s="300"/>
      <c r="D10" s="256"/>
      <c r="E10" s="300">
        <v>2</v>
      </c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>
        <v>1</v>
      </c>
      <c r="R10" s="256"/>
      <c r="S10" s="300"/>
      <c r="T10" s="256"/>
      <c r="U10" s="300"/>
      <c r="V10" s="256"/>
      <c r="W10" s="300"/>
      <c r="X10" s="256">
        <v>2</v>
      </c>
      <c r="Y10" s="300">
        <v>1</v>
      </c>
      <c r="Z10" s="256"/>
      <c r="AA10" s="300"/>
      <c r="AB10" s="256"/>
      <c r="AC10" s="300"/>
      <c r="AD10" s="178">
        <f t="shared" si="0"/>
        <v>2</v>
      </c>
      <c r="AE10" s="178">
        <f t="shared" si="0"/>
        <v>4</v>
      </c>
      <c r="AF10" s="178">
        <f t="shared" si="1"/>
        <v>6</v>
      </c>
    </row>
    <row r="11" spans="1:32" s="7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>
        <v>1</v>
      </c>
      <c r="H11" s="256"/>
      <c r="I11" s="300"/>
      <c r="J11" s="256"/>
      <c r="K11" s="300"/>
      <c r="L11" s="256"/>
      <c r="M11" s="300"/>
      <c r="N11" s="256"/>
      <c r="O11" s="300"/>
      <c r="P11" s="256"/>
      <c r="Q11" s="300">
        <v>1</v>
      </c>
      <c r="R11" s="256"/>
      <c r="S11" s="300"/>
      <c r="T11" s="256"/>
      <c r="U11" s="300"/>
      <c r="V11" s="256"/>
      <c r="W11" s="300"/>
      <c r="X11" s="256"/>
      <c r="Y11" s="300">
        <v>1</v>
      </c>
      <c r="Z11" s="256"/>
      <c r="AA11" s="300"/>
      <c r="AB11" s="256"/>
      <c r="AC11" s="300"/>
      <c r="AD11" s="178">
        <f t="shared" si="0"/>
        <v>0</v>
      </c>
      <c r="AE11" s="178">
        <f t="shared" si="0"/>
        <v>3</v>
      </c>
      <c r="AF11" s="178">
        <f t="shared" si="1"/>
        <v>3</v>
      </c>
    </row>
    <row r="12" spans="1:32" s="76" customFormat="1" ht="24.95" customHeight="1" x14ac:dyDescent="0.15">
      <c r="A12" s="313" t="s">
        <v>46</v>
      </c>
      <c r="B12" s="256"/>
      <c r="C12" s="300"/>
      <c r="D12" s="256"/>
      <c r="E12" s="300">
        <v>1</v>
      </c>
      <c r="F12" s="256">
        <v>1</v>
      </c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/>
      <c r="AD12" s="178">
        <f t="shared" si="0"/>
        <v>1</v>
      </c>
      <c r="AE12" s="178">
        <f t="shared" si="0"/>
        <v>1</v>
      </c>
      <c r="AF12" s="178">
        <f t="shared" si="1"/>
        <v>2</v>
      </c>
    </row>
    <row r="13" spans="1:32" s="7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>
        <v>1</v>
      </c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1</v>
      </c>
      <c r="AF19" s="178">
        <f t="shared" si="1"/>
        <v>1</v>
      </c>
    </row>
    <row r="20" spans="1:32" s="76" customFormat="1" ht="24.95" customHeight="1" x14ac:dyDescent="0.15">
      <c r="A20" s="313" t="s">
        <v>55</v>
      </c>
      <c r="B20" s="256"/>
      <c r="C20" s="300"/>
      <c r="D20" s="256"/>
      <c r="E20" s="300"/>
      <c r="F20" s="256">
        <v>3</v>
      </c>
      <c r="G20" s="300">
        <v>1</v>
      </c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3</v>
      </c>
      <c r="AE20" s="178">
        <f t="shared" si="0"/>
        <v>1</v>
      </c>
      <c r="AF20" s="178">
        <f t="shared" si="1"/>
        <v>4</v>
      </c>
    </row>
    <row r="21" spans="1:32" s="7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>
        <v>1</v>
      </c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1</v>
      </c>
      <c r="AE21" s="178">
        <f t="shared" si="0"/>
        <v>0</v>
      </c>
      <c r="AF21" s="178">
        <f t="shared" si="1"/>
        <v>1</v>
      </c>
    </row>
    <row r="22" spans="1:32" s="7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5" customHeight="1" x14ac:dyDescent="0.15">
      <c r="A24" s="313" t="s">
        <v>59</v>
      </c>
      <c r="B24" s="256"/>
      <c r="C24" s="300"/>
      <c r="D24" s="256"/>
      <c r="E24" s="300"/>
      <c r="F24" s="256">
        <v>1</v>
      </c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1</v>
      </c>
      <c r="AE24" s="178">
        <f t="shared" si="0"/>
        <v>0</v>
      </c>
      <c r="AF24" s="178">
        <f t="shared" si="1"/>
        <v>1</v>
      </c>
    </row>
    <row r="25" spans="1:32" s="7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15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0</v>
      </c>
      <c r="E48" s="179">
        <f t="shared" si="2"/>
        <v>3</v>
      </c>
      <c r="F48" s="179">
        <f t="shared" si="2"/>
        <v>5</v>
      </c>
      <c r="G48" s="179">
        <f t="shared" si="2"/>
        <v>2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1</v>
      </c>
      <c r="Q48" s="179">
        <f t="shared" si="2"/>
        <v>3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2</v>
      </c>
      <c r="Y48" s="179">
        <f t="shared" si="2"/>
        <v>2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0</v>
      </c>
      <c r="AD48" s="179">
        <f>SUM(AD4:AD47)</f>
        <v>8</v>
      </c>
      <c r="AE48" s="179">
        <f>SUM(AE4:AE47)</f>
        <v>10</v>
      </c>
      <c r="AF48" s="179">
        <f>AD48+AE48</f>
        <v>18</v>
      </c>
    </row>
    <row r="49" spans="1:31" s="76" customFormat="1" ht="9.9499999999999993" customHeight="1" x14ac:dyDescent="0.15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531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">
      <c r="A56" s="54"/>
      <c r="AD56" s="46"/>
      <c r="AE56" s="46"/>
    </row>
    <row r="57" spans="1:31" x14ac:dyDescent="0.3">
      <c r="A57" s="54"/>
      <c r="AD57" s="46"/>
      <c r="AE57" s="46"/>
    </row>
    <row r="58" spans="1:31" x14ac:dyDescent="0.3">
      <c r="A58" s="54"/>
      <c r="AD58" s="46"/>
      <c r="AE58" s="46"/>
    </row>
    <row r="59" spans="1:31" x14ac:dyDescent="0.3">
      <c r="A59" s="54"/>
      <c r="AD59" s="46"/>
      <c r="AE59" s="46"/>
    </row>
    <row r="60" spans="1:31" x14ac:dyDescent="0.3">
      <c r="A60" s="54"/>
      <c r="AD60" s="46"/>
      <c r="AE60" s="46"/>
    </row>
    <row r="61" spans="1:31" x14ac:dyDescent="0.3">
      <c r="A61" s="54"/>
      <c r="AD61" s="46"/>
      <c r="AE61" s="46"/>
    </row>
    <row r="62" spans="1:31" x14ac:dyDescent="0.3">
      <c r="A62" s="54"/>
      <c r="AD62" s="46"/>
      <c r="AE62" s="46"/>
    </row>
    <row r="63" spans="1:31" x14ac:dyDescent="0.3">
      <c r="A63" s="54"/>
    </row>
    <row r="64" spans="1:31" x14ac:dyDescent="0.3">
      <c r="A64" s="54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13" activePane="bottomLeft" state="frozen"/>
      <selection pane="bottomLeft" activeCell="F11" sqref="F11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461" t="s">
        <v>13</v>
      </c>
      <c r="B1" s="462"/>
      <c r="C1" s="462"/>
      <c r="D1" s="462"/>
      <c r="E1" s="462"/>
      <c r="F1" s="462"/>
      <c r="G1" s="462"/>
    </row>
    <row r="2" spans="1:7" s="82" customFormat="1" ht="24" customHeight="1" x14ac:dyDescent="0.15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2" customFormat="1" ht="24" customHeight="1" x14ac:dyDescent="0.15">
      <c r="A3" s="465"/>
      <c r="B3" s="466"/>
      <c r="C3" s="466"/>
      <c r="D3" s="466"/>
      <c r="E3" s="466"/>
      <c r="F3" s="466"/>
      <c r="G3" s="466"/>
    </row>
    <row r="4" spans="1:7" s="82" customFormat="1" ht="24.95" customHeight="1" x14ac:dyDescent="0.15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5" customHeight="1" x14ac:dyDescent="0.15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5" customHeight="1" x14ac:dyDescent="0.15">
      <c r="A6" s="313" t="s">
        <v>408</v>
      </c>
      <c r="B6" s="303">
        <v>1</v>
      </c>
      <c r="C6" s="303"/>
      <c r="D6" s="303"/>
      <c r="E6" s="303"/>
      <c r="F6" s="303"/>
      <c r="G6" s="178">
        <f t="shared" si="0"/>
        <v>1</v>
      </c>
    </row>
    <row r="7" spans="1:7" s="82" customFormat="1" ht="24.95" customHeight="1" x14ac:dyDescent="0.15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5" customHeight="1" x14ac:dyDescent="0.15">
      <c r="A8" s="313" t="s">
        <v>410</v>
      </c>
      <c r="B8" s="303">
        <v>1</v>
      </c>
      <c r="C8" s="303"/>
      <c r="D8" s="303"/>
      <c r="E8" s="303"/>
      <c r="F8" s="303"/>
      <c r="G8" s="178">
        <f t="shared" si="0"/>
        <v>1</v>
      </c>
    </row>
    <row r="9" spans="1:7" s="82" customFormat="1" ht="24.95" customHeight="1" x14ac:dyDescent="0.15">
      <c r="A9" s="313" t="s">
        <v>411</v>
      </c>
      <c r="B9" s="303">
        <v>8</v>
      </c>
      <c r="C9" s="303"/>
      <c r="D9" s="303"/>
      <c r="E9" s="303"/>
      <c r="F9" s="303"/>
      <c r="G9" s="178">
        <f t="shared" si="0"/>
        <v>8</v>
      </c>
    </row>
    <row r="10" spans="1:7" s="82" customFormat="1" ht="24.95" customHeight="1" x14ac:dyDescent="0.15">
      <c r="A10" s="313" t="s">
        <v>44</v>
      </c>
      <c r="B10" s="303">
        <v>4</v>
      </c>
      <c r="C10" s="303"/>
      <c r="D10" s="303"/>
      <c r="E10" s="303"/>
      <c r="F10" s="303">
        <v>4</v>
      </c>
      <c r="G10" s="178">
        <f t="shared" si="0"/>
        <v>8</v>
      </c>
    </row>
    <row r="11" spans="1:7" s="82" customFormat="1" ht="24.95" customHeight="1" x14ac:dyDescent="0.15">
      <c r="A11" s="313" t="s">
        <v>45</v>
      </c>
      <c r="B11" s="303">
        <v>1</v>
      </c>
      <c r="C11" s="303"/>
      <c r="D11" s="303"/>
      <c r="E11" s="303"/>
      <c r="F11" s="303">
        <v>3</v>
      </c>
      <c r="G11" s="178">
        <f t="shared" si="0"/>
        <v>4</v>
      </c>
    </row>
    <row r="12" spans="1:7" s="82" customFormat="1" ht="24.95" customHeight="1" x14ac:dyDescent="0.15">
      <c r="A12" s="313" t="s">
        <v>46</v>
      </c>
      <c r="B12" s="303">
        <v>4</v>
      </c>
      <c r="C12" s="303"/>
      <c r="D12" s="303"/>
      <c r="E12" s="303"/>
      <c r="F12" s="303">
        <v>2</v>
      </c>
      <c r="G12" s="178">
        <f t="shared" si="0"/>
        <v>6</v>
      </c>
    </row>
    <row r="13" spans="1:7" s="82" customFormat="1" ht="24.95" customHeight="1" x14ac:dyDescent="0.15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5" customHeight="1" x14ac:dyDescent="0.15">
      <c r="A14" s="313" t="s">
        <v>48</v>
      </c>
      <c r="B14" s="303">
        <v>1</v>
      </c>
      <c r="C14" s="303"/>
      <c r="D14" s="303"/>
      <c r="E14" s="303"/>
      <c r="F14" s="303"/>
      <c r="G14" s="178">
        <f t="shared" si="0"/>
        <v>1</v>
      </c>
    </row>
    <row r="15" spans="1:7" s="82" customFormat="1" ht="24.95" customHeight="1" x14ac:dyDescent="0.15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5" customHeight="1" x14ac:dyDescent="0.15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5" customHeight="1" x14ac:dyDescent="0.15">
      <c r="A17" s="313" t="s">
        <v>497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5" customHeight="1" x14ac:dyDescent="0.15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5" customHeight="1" x14ac:dyDescent="0.15">
      <c r="A19" s="313" t="s">
        <v>54</v>
      </c>
      <c r="B19" s="303">
        <v>25</v>
      </c>
      <c r="C19" s="303"/>
      <c r="D19" s="303"/>
      <c r="E19" s="303"/>
      <c r="F19" s="303"/>
      <c r="G19" s="178">
        <f t="shared" si="0"/>
        <v>25</v>
      </c>
    </row>
    <row r="20" spans="1:7" s="82" customFormat="1" ht="24.95" customHeight="1" x14ac:dyDescent="0.15">
      <c r="A20" s="313" t="s">
        <v>55</v>
      </c>
      <c r="B20" s="303">
        <v>31</v>
      </c>
      <c r="C20" s="303"/>
      <c r="D20" s="303"/>
      <c r="E20" s="303"/>
      <c r="F20" s="303">
        <v>28</v>
      </c>
      <c r="G20" s="178">
        <f t="shared" si="0"/>
        <v>59</v>
      </c>
    </row>
    <row r="21" spans="1:7" s="82" customFormat="1" ht="24.95" customHeight="1" x14ac:dyDescent="0.15">
      <c r="A21" s="313" t="s">
        <v>56</v>
      </c>
      <c r="B21" s="303">
        <v>21</v>
      </c>
      <c r="C21" s="303"/>
      <c r="D21" s="303"/>
      <c r="E21" s="303"/>
      <c r="F21" s="303"/>
      <c r="G21" s="178">
        <f t="shared" si="0"/>
        <v>21</v>
      </c>
    </row>
    <row r="22" spans="1:7" s="82" customFormat="1" ht="24.95" customHeight="1" x14ac:dyDescent="0.15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5" customHeight="1" x14ac:dyDescent="0.15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5" customHeight="1" x14ac:dyDescent="0.15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5" customHeight="1" x14ac:dyDescent="0.15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5" customHeight="1" x14ac:dyDescent="0.15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5" customHeight="1" x14ac:dyDescent="0.15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5" customHeight="1" x14ac:dyDescent="0.15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5" customHeight="1" x14ac:dyDescent="0.15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5" customHeight="1" x14ac:dyDescent="0.15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5" customHeight="1" x14ac:dyDescent="0.15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5" customHeight="1" x14ac:dyDescent="0.15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5" customHeight="1" x14ac:dyDescent="0.15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5" customHeight="1" x14ac:dyDescent="0.15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5" customHeight="1" x14ac:dyDescent="0.15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5" customHeight="1" x14ac:dyDescent="0.15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5" customHeight="1" x14ac:dyDescent="0.15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5" customHeight="1" x14ac:dyDescent="0.15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5" customHeight="1" x14ac:dyDescent="0.15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5" customHeight="1" x14ac:dyDescent="0.15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5" customHeight="1" x14ac:dyDescent="0.15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5" customHeight="1" x14ac:dyDescent="0.15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5" customHeight="1" x14ac:dyDescent="0.15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5" customHeight="1" x14ac:dyDescent="0.15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5" customHeight="1" x14ac:dyDescent="0.15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5" customHeight="1" x14ac:dyDescent="0.15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5" customHeight="1" x14ac:dyDescent="0.15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15">
      <c r="A48" s="81" t="s">
        <v>76</v>
      </c>
      <c r="B48" s="230">
        <f>SUM(B4:B47)</f>
        <v>97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37</v>
      </c>
      <c r="G48" s="179">
        <f>SUM(B48:F48)</f>
        <v>134</v>
      </c>
    </row>
    <row r="49" spans="1:13" s="82" customFormat="1" ht="9.9499999999999993" customHeight="1" x14ac:dyDescent="0.15">
      <c r="A49" s="463"/>
      <c r="B49" s="463"/>
      <c r="C49" s="463"/>
      <c r="D49" s="463"/>
      <c r="E49" s="463"/>
      <c r="F49" s="463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531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5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16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30.7109375" style="85" customWidth="1"/>
    <col min="2" max="14" width="8.7109375" style="85" customWidth="1"/>
    <col min="15" max="16384" width="9.140625" style="85"/>
  </cols>
  <sheetData>
    <row r="1" spans="1:14" s="84" customFormat="1" ht="39.950000000000003" customHeight="1" x14ac:dyDescent="0.2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39.950000000000003" customHeight="1" x14ac:dyDescent="0.2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">
      <c r="A3" s="468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8"/>
    </row>
    <row r="4" spans="1:14" ht="24.9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5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25">
        <f t="shared" si="0"/>
        <v>0</v>
      </c>
      <c r="M10" s="225">
        <f t="shared" si="0"/>
        <v>0</v>
      </c>
      <c r="N10" s="225">
        <f t="shared" si="1"/>
        <v>0</v>
      </c>
    </row>
    <row r="11" spans="1:14" ht="24.95" customHeight="1" x14ac:dyDescent="0.2">
      <c r="A11" s="313" t="s">
        <v>45</v>
      </c>
      <c r="B11" s="256"/>
      <c r="C11" s="300"/>
      <c r="D11" s="256">
        <v>5</v>
      </c>
      <c r="E11" s="300">
        <v>17</v>
      </c>
      <c r="F11" s="256"/>
      <c r="G11" s="300"/>
      <c r="H11" s="256"/>
      <c r="I11" s="300"/>
      <c r="J11" s="256"/>
      <c r="K11" s="300"/>
      <c r="L11" s="225">
        <f t="shared" si="0"/>
        <v>5</v>
      </c>
      <c r="M11" s="225">
        <f t="shared" si="0"/>
        <v>17</v>
      </c>
      <c r="N11" s="225">
        <f t="shared" si="1"/>
        <v>22</v>
      </c>
    </row>
    <row r="12" spans="1:14" ht="24.95" customHeight="1" x14ac:dyDescent="0.2">
      <c r="A12" s="313" t="s">
        <v>46</v>
      </c>
      <c r="B12" s="256"/>
      <c r="C12" s="300"/>
      <c r="D12" s="256">
        <v>3</v>
      </c>
      <c r="E12" s="300">
        <v>5</v>
      </c>
      <c r="F12" s="256"/>
      <c r="G12" s="300"/>
      <c r="H12" s="256"/>
      <c r="I12" s="300"/>
      <c r="J12" s="256"/>
      <c r="K12" s="300">
        <v>1</v>
      </c>
      <c r="L12" s="225">
        <f t="shared" si="0"/>
        <v>3</v>
      </c>
      <c r="M12" s="225">
        <f t="shared" si="0"/>
        <v>6</v>
      </c>
      <c r="N12" s="225">
        <f t="shared" si="1"/>
        <v>9</v>
      </c>
    </row>
    <row r="13" spans="1:14" ht="24.9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5" customHeight="1" x14ac:dyDescent="0.2">
      <c r="A14" s="313" t="s">
        <v>48</v>
      </c>
      <c r="B14" s="256"/>
      <c r="C14" s="300"/>
      <c r="D14" s="256">
        <v>1</v>
      </c>
      <c r="E14" s="300"/>
      <c r="F14" s="256"/>
      <c r="G14" s="300"/>
      <c r="H14" s="256"/>
      <c r="I14" s="300"/>
      <c r="J14" s="256"/>
      <c r="K14" s="300"/>
      <c r="L14" s="225">
        <f t="shared" si="0"/>
        <v>1</v>
      </c>
      <c r="M14" s="225">
        <f t="shared" si="0"/>
        <v>0</v>
      </c>
      <c r="N14" s="225">
        <f t="shared" si="1"/>
        <v>1</v>
      </c>
    </row>
    <row r="15" spans="1:14" ht="24.9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5" customHeight="1" x14ac:dyDescent="0.2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5" customHeight="1" x14ac:dyDescent="0.2">
      <c r="A20" s="313" t="s">
        <v>55</v>
      </c>
      <c r="B20" s="256"/>
      <c r="C20" s="300"/>
      <c r="D20" s="256">
        <v>12</v>
      </c>
      <c r="E20" s="300">
        <v>20</v>
      </c>
      <c r="F20" s="256"/>
      <c r="G20" s="300"/>
      <c r="H20" s="256">
        <v>11</v>
      </c>
      <c r="I20" s="300">
        <v>13</v>
      </c>
      <c r="J20" s="256"/>
      <c r="K20" s="300"/>
      <c r="L20" s="225">
        <f t="shared" si="0"/>
        <v>23</v>
      </c>
      <c r="M20" s="225">
        <f t="shared" si="0"/>
        <v>33</v>
      </c>
      <c r="N20" s="225">
        <f t="shared" si="1"/>
        <v>56</v>
      </c>
    </row>
    <row r="21" spans="1:14" ht="24.95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4.9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21</v>
      </c>
      <c r="E48" s="227">
        <f t="shared" si="2"/>
        <v>42</v>
      </c>
      <c r="F48" s="227">
        <f t="shared" si="2"/>
        <v>0</v>
      </c>
      <c r="G48" s="227">
        <f t="shared" si="2"/>
        <v>0</v>
      </c>
      <c r="H48" s="227">
        <f t="shared" si="2"/>
        <v>11</v>
      </c>
      <c r="I48" s="227">
        <f t="shared" si="2"/>
        <v>13</v>
      </c>
      <c r="J48" s="227">
        <f t="shared" si="2"/>
        <v>0</v>
      </c>
      <c r="K48" s="227">
        <f t="shared" si="2"/>
        <v>1</v>
      </c>
      <c r="L48" s="226">
        <f t="shared" si="2"/>
        <v>32</v>
      </c>
      <c r="M48" s="226">
        <f>SUM(M4:M47)</f>
        <v>56</v>
      </c>
      <c r="N48" s="226">
        <f>L48+M48</f>
        <v>88</v>
      </c>
    </row>
    <row r="49" spans="1:14" ht="9.9499999999999993" customHeight="1" x14ac:dyDescent="0.2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3" t="s">
        <v>532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3" t="s">
        <v>533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531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ht="13.5" x14ac:dyDescent="0.2">
      <c r="A57" s="87"/>
      <c r="N57" s="88"/>
    </row>
    <row r="58" spans="1:14" x14ac:dyDescent="0.2">
      <c r="N58" s="88"/>
    </row>
    <row r="59" spans="1:14" x14ac:dyDescent="0.2">
      <c r="N59" s="88"/>
    </row>
    <row r="60" spans="1:14" x14ac:dyDescent="0.2">
      <c r="N60" s="88"/>
    </row>
    <row r="61" spans="1:14" x14ac:dyDescent="0.2">
      <c r="N61" s="8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38" activePane="bottomRight" state="frozen"/>
      <selection pane="topRight"/>
      <selection pane="bottomLeft"/>
      <selection pane="bottomRight" activeCell="J11" sqref="J11"/>
    </sheetView>
  </sheetViews>
  <sheetFormatPr defaultColWidth="9.140625" defaultRowHeight="15" x14ac:dyDescent="0.2"/>
  <cols>
    <col min="1" max="1" width="30.7109375" style="63" customWidth="1"/>
    <col min="2" max="15" width="8.7109375" style="63" customWidth="1"/>
    <col min="16" max="18" width="8.7109375" style="84" customWidth="1"/>
    <col min="19" max="16384" width="9.140625" style="63"/>
  </cols>
  <sheetData>
    <row r="1" spans="1:21" ht="48" customHeight="1" x14ac:dyDescent="0.2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1" t="s">
        <v>82</v>
      </c>
      <c r="Q1" s="452"/>
      <c r="R1" s="453"/>
    </row>
    <row r="2" spans="1:21" ht="15" customHeight="1" x14ac:dyDescent="0.2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">
      <c r="A3" s="472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9"/>
    </row>
    <row r="4" spans="1:2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>
        <v>1</v>
      </c>
      <c r="P5" s="225">
        <f t="shared" ref="P5:Q47" si="0">B5+D5+F5+H5+J5+L5+N5</f>
        <v>0</v>
      </c>
      <c r="Q5" s="225">
        <f t="shared" si="0"/>
        <v>1</v>
      </c>
      <c r="R5" s="225">
        <f t="shared" ref="R5:R47" si="1">P5+Q5</f>
        <v>1</v>
      </c>
      <c r="S5" s="89">
        <f>'Quadro 1'!X5</f>
        <v>0</v>
      </c>
      <c r="T5" s="89">
        <f>'Quadro 1'!Y5</f>
        <v>1</v>
      </c>
      <c r="U5" s="89">
        <f>'Quadro 1'!Z5</f>
        <v>1</v>
      </c>
    </row>
    <row r="6" spans="1:2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>
        <v>3</v>
      </c>
      <c r="O6" s="300">
        <v>2</v>
      </c>
      <c r="P6" s="225">
        <f t="shared" si="0"/>
        <v>3</v>
      </c>
      <c r="Q6" s="225">
        <f t="shared" si="0"/>
        <v>2</v>
      </c>
      <c r="R6" s="225">
        <f t="shared" si="1"/>
        <v>5</v>
      </c>
      <c r="S6" s="89">
        <f>'Quadro 1'!X6</f>
        <v>3</v>
      </c>
      <c r="T6" s="89">
        <f>'Quadro 1'!Y6</f>
        <v>2</v>
      </c>
      <c r="U6" s="89">
        <f>'Quadro 1'!Z6</f>
        <v>5</v>
      </c>
    </row>
    <row r="7" spans="1:2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>
        <v>5</v>
      </c>
      <c r="O7" s="300">
        <v>3</v>
      </c>
      <c r="P7" s="225">
        <f t="shared" si="0"/>
        <v>5</v>
      </c>
      <c r="Q7" s="225">
        <f t="shared" si="0"/>
        <v>3</v>
      </c>
      <c r="R7" s="225">
        <f t="shared" si="1"/>
        <v>8</v>
      </c>
      <c r="S7" s="89">
        <f>'Quadro 1'!X7</f>
        <v>5</v>
      </c>
      <c r="T7" s="89">
        <f>'Quadro 1'!Y7</f>
        <v>3</v>
      </c>
      <c r="U7" s="89">
        <f>'Quadro 1'!Z7</f>
        <v>8</v>
      </c>
    </row>
    <row r="8" spans="1:2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>
        <v>1</v>
      </c>
      <c r="O9" s="300"/>
      <c r="P9" s="225">
        <f t="shared" si="0"/>
        <v>1</v>
      </c>
      <c r="Q9" s="225">
        <f t="shared" si="0"/>
        <v>0</v>
      </c>
      <c r="R9" s="225">
        <f t="shared" si="1"/>
        <v>1</v>
      </c>
      <c r="S9" s="89">
        <f>'Quadro 1'!X9</f>
        <v>1</v>
      </c>
      <c r="T9" s="89">
        <f>'Quadro 1'!Y9</f>
        <v>0</v>
      </c>
      <c r="U9" s="89">
        <f>'Quadro 1'!Z9</f>
        <v>1</v>
      </c>
    </row>
    <row r="10" spans="1:21" ht="24.95" customHeight="1" x14ac:dyDescent="0.2">
      <c r="A10" s="313" t="s">
        <v>44</v>
      </c>
      <c r="B10" s="307"/>
      <c r="C10" s="308"/>
      <c r="D10" s="256">
        <v>14</v>
      </c>
      <c r="E10" s="300">
        <v>31</v>
      </c>
      <c r="F10" s="256"/>
      <c r="G10" s="300"/>
      <c r="H10" s="256">
        <v>3</v>
      </c>
      <c r="I10" s="300">
        <v>2</v>
      </c>
      <c r="J10" s="256"/>
      <c r="K10" s="300"/>
      <c r="L10" s="256"/>
      <c r="M10" s="300"/>
      <c r="N10" s="256"/>
      <c r="O10" s="300"/>
      <c r="P10" s="225">
        <f t="shared" si="0"/>
        <v>17</v>
      </c>
      <c r="Q10" s="225">
        <f t="shared" si="0"/>
        <v>33</v>
      </c>
      <c r="R10" s="225">
        <f t="shared" si="1"/>
        <v>50</v>
      </c>
      <c r="S10" s="89">
        <f>'Quadro 1'!X10</f>
        <v>17</v>
      </c>
      <c r="T10" s="89">
        <f>'Quadro 1'!Y10</f>
        <v>33</v>
      </c>
      <c r="U10" s="89">
        <f>'Quadro 1'!Z10</f>
        <v>50</v>
      </c>
    </row>
    <row r="11" spans="1:21" ht="24.95" customHeight="1" x14ac:dyDescent="0.2">
      <c r="A11" s="313" t="s">
        <v>45</v>
      </c>
      <c r="B11" s="307"/>
      <c r="C11" s="308"/>
      <c r="D11" s="256">
        <v>22</v>
      </c>
      <c r="E11" s="300">
        <v>52</v>
      </c>
      <c r="F11" s="256"/>
      <c r="G11" s="300"/>
      <c r="H11" s="256">
        <v>0</v>
      </c>
      <c r="I11" s="300">
        <v>6</v>
      </c>
      <c r="J11" s="256"/>
      <c r="K11" s="300"/>
      <c r="L11" s="256"/>
      <c r="M11" s="300"/>
      <c r="N11" s="256"/>
      <c r="O11" s="300"/>
      <c r="P11" s="225">
        <f t="shared" si="0"/>
        <v>22</v>
      </c>
      <c r="Q11" s="225">
        <f t="shared" si="0"/>
        <v>58</v>
      </c>
      <c r="R11" s="225">
        <f t="shared" si="1"/>
        <v>80</v>
      </c>
      <c r="S11" s="89">
        <f>'Quadro 1'!X11</f>
        <v>22</v>
      </c>
      <c r="T11" s="89">
        <f>'Quadro 1'!Y11</f>
        <v>58</v>
      </c>
      <c r="U11" s="89">
        <f>'Quadro 1'!Z11</f>
        <v>80</v>
      </c>
    </row>
    <row r="12" spans="1:21" ht="24.95" customHeight="1" x14ac:dyDescent="0.2">
      <c r="A12" s="313" t="s">
        <v>46</v>
      </c>
      <c r="B12" s="307"/>
      <c r="C12" s="308"/>
      <c r="D12" s="256">
        <v>17</v>
      </c>
      <c r="E12" s="300">
        <v>21</v>
      </c>
      <c r="F12" s="256"/>
      <c r="G12" s="300"/>
      <c r="H12" s="256">
        <v>0</v>
      </c>
      <c r="I12" s="300">
        <v>2</v>
      </c>
      <c r="J12" s="256"/>
      <c r="K12" s="300"/>
      <c r="L12" s="256"/>
      <c r="M12" s="300"/>
      <c r="N12" s="256"/>
      <c r="O12" s="300"/>
      <c r="P12" s="225">
        <f t="shared" si="0"/>
        <v>17</v>
      </c>
      <c r="Q12" s="225">
        <f t="shared" si="0"/>
        <v>23</v>
      </c>
      <c r="R12" s="225">
        <f t="shared" si="1"/>
        <v>40</v>
      </c>
      <c r="S12" s="89">
        <f>'Quadro 1'!X12</f>
        <v>17</v>
      </c>
      <c r="T12" s="89">
        <f>'Quadro 1'!Y12</f>
        <v>23</v>
      </c>
      <c r="U12" s="89">
        <f>'Quadro 1'!Z12</f>
        <v>40</v>
      </c>
    </row>
    <row r="13" spans="1:2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5" customHeight="1" x14ac:dyDescent="0.2">
      <c r="A14" s="313" t="s">
        <v>48</v>
      </c>
      <c r="B14" s="307"/>
      <c r="C14" s="308"/>
      <c r="D14" s="256">
        <v>7</v>
      </c>
      <c r="E14" s="300">
        <v>5</v>
      </c>
      <c r="F14" s="256"/>
      <c r="G14" s="300"/>
      <c r="H14" s="256"/>
      <c r="I14" s="300">
        <v>1</v>
      </c>
      <c r="J14" s="256"/>
      <c r="K14" s="300"/>
      <c r="L14" s="256"/>
      <c r="M14" s="300"/>
      <c r="N14" s="256"/>
      <c r="O14" s="300"/>
      <c r="P14" s="225">
        <f t="shared" si="0"/>
        <v>7</v>
      </c>
      <c r="Q14" s="225">
        <f t="shared" si="0"/>
        <v>6</v>
      </c>
      <c r="R14" s="225">
        <f t="shared" si="1"/>
        <v>13</v>
      </c>
      <c r="S14" s="89">
        <f>'Quadro 1'!X14</f>
        <v>7</v>
      </c>
      <c r="T14" s="89">
        <f>'Quadro 1'!Y14</f>
        <v>6</v>
      </c>
      <c r="U14" s="89">
        <f>'Quadro 1'!Z14</f>
        <v>13</v>
      </c>
    </row>
    <row r="15" spans="1:2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5" customHeight="1" x14ac:dyDescent="0.2">
      <c r="A19" s="313" t="s">
        <v>54</v>
      </c>
      <c r="B19" s="307"/>
      <c r="C19" s="308"/>
      <c r="D19" s="256">
        <v>26</v>
      </c>
      <c r="E19" s="300">
        <v>21</v>
      </c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26</v>
      </c>
      <c r="Q19" s="225">
        <f t="shared" si="0"/>
        <v>21</v>
      </c>
      <c r="R19" s="225">
        <f t="shared" si="1"/>
        <v>47</v>
      </c>
      <c r="S19" s="89">
        <f>'Quadro 1'!X19</f>
        <v>26</v>
      </c>
      <c r="T19" s="89">
        <f>'Quadro 1'!Y19</f>
        <v>21</v>
      </c>
      <c r="U19" s="89">
        <f>'Quadro 1'!Z19</f>
        <v>47</v>
      </c>
    </row>
    <row r="20" spans="1:21" ht="24.95" customHeight="1" x14ac:dyDescent="0.2">
      <c r="A20" s="313" t="s">
        <v>55</v>
      </c>
      <c r="B20" s="307"/>
      <c r="C20" s="308"/>
      <c r="D20" s="256">
        <v>73</v>
      </c>
      <c r="E20" s="300">
        <v>78</v>
      </c>
      <c r="F20" s="256"/>
      <c r="G20" s="300"/>
      <c r="H20" s="256"/>
      <c r="I20" s="300"/>
      <c r="J20" s="256"/>
      <c r="K20" s="300"/>
      <c r="L20" s="256"/>
      <c r="M20" s="300"/>
      <c r="N20" s="256">
        <v>27</v>
      </c>
      <c r="O20" s="300">
        <v>30</v>
      </c>
      <c r="P20" s="225">
        <f t="shared" si="0"/>
        <v>100</v>
      </c>
      <c r="Q20" s="225">
        <f t="shared" si="0"/>
        <v>108</v>
      </c>
      <c r="R20" s="225">
        <f t="shared" si="1"/>
        <v>208</v>
      </c>
      <c r="S20" s="89">
        <f>'Quadro 1'!X20</f>
        <v>100</v>
      </c>
      <c r="T20" s="89">
        <f>'Quadro 1'!Y20</f>
        <v>108</v>
      </c>
      <c r="U20" s="89">
        <f>'Quadro 1'!Z20</f>
        <v>208</v>
      </c>
    </row>
    <row r="21" spans="1:21" ht="24.95" customHeight="1" x14ac:dyDescent="0.2">
      <c r="A21" s="313" t="s">
        <v>56</v>
      </c>
      <c r="B21" s="307"/>
      <c r="C21" s="308"/>
      <c r="D21" s="256">
        <v>7</v>
      </c>
      <c r="E21" s="300">
        <v>16</v>
      </c>
      <c r="F21" s="256"/>
      <c r="G21" s="300"/>
      <c r="H21" s="256"/>
      <c r="I21" s="300"/>
      <c r="J21" s="256"/>
      <c r="K21" s="300"/>
      <c r="L21" s="256"/>
      <c r="M21" s="300"/>
      <c r="N21" s="256">
        <v>7</v>
      </c>
      <c r="O21" s="300">
        <v>1</v>
      </c>
      <c r="P21" s="225">
        <f t="shared" si="0"/>
        <v>14</v>
      </c>
      <c r="Q21" s="225">
        <f t="shared" si="0"/>
        <v>17</v>
      </c>
      <c r="R21" s="225">
        <f t="shared" si="1"/>
        <v>31</v>
      </c>
      <c r="S21" s="89">
        <f>'Quadro 1'!X21</f>
        <v>14</v>
      </c>
      <c r="T21" s="89">
        <f>'Quadro 1'!Y21</f>
        <v>17</v>
      </c>
      <c r="U21" s="89">
        <f>'Quadro 1'!Z21</f>
        <v>31</v>
      </c>
    </row>
    <row r="22" spans="1:2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">
      <c r="A48" s="65" t="s">
        <v>76</v>
      </c>
      <c r="B48" s="227">
        <f>SUM(B4:B47)</f>
        <v>0</v>
      </c>
      <c r="C48" s="227">
        <f t="shared" ref="C48:O48" si="2">SUM(C4:C47)</f>
        <v>0</v>
      </c>
      <c r="D48" s="227">
        <f t="shared" si="2"/>
        <v>166</v>
      </c>
      <c r="E48" s="227">
        <f t="shared" si="2"/>
        <v>224</v>
      </c>
      <c r="F48" s="227">
        <f t="shared" si="2"/>
        <v>0</v>
      </c>
      <c r="G48" s="227">
        <f t="shared" si="2"/>
        <v>0</v>
      </c>
      <c r="H48" s="227">
        <f t="shared" si="2"/>
        <v>3</v>
      </c>
      <c r="I48" s="227">
        <f t="shared" si="2"/>
        <v>11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0</v>
      </c>
      <c r="N48" s="227">
        <f t="shared" si="2"/>
        <v>43</v>
      </c>
      <c r="O48" s="227">
        <f t="shared" si="2"/>
        <v>37</v>
      </c>
      <c r="P48" s="227">
        <f>SUM(P4:P47)</f>
        <v>212</v>
      </c>
      <c r="Q48" s="227">
        <f>SUM(Q4:Q47)</f>
        <v>272</v>
      </c>
      <c r="R48" s="227">
        <f>P48+Q48</f>
        <v>484</v>
      </c>
    </row>
    <row r="49" spans="1:18" ht="9.9499999999999993" customHeight="1" x14ac:dyDescent="0.2">
      <c r="P49" s="90">
        <f>'Quadro 1'!X48</f>
        <v>212</v>
      </c>
      <c r="Q49" s="90">
        <f>'Quadro 1'!Y48</f>
        <v>272</v>
      </c>
      <c r="R49" s="90">
        <f>'Quadro 1'!Z48</f>
        <v>484</v>
      </c>
    </row>
    <row r="50" spans="1:18" s="87" customFormat="1" ht="13.35" customHeight="1" x14ac:dyDescent="0.2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534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531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">
      <c r="A56" s="135" t="s">
        <v>537</v>
      </c>
      <c r="P56" s="91"/>
      <c r="Q56" s="91"/>
      <c r="R56" s="91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D39" sqref="D39"/>
    </sheetView>
  </sheetViews>
  <sheetFormatPr defaultColWidth="9.140625" defaultRowHeight="15" x14ac:dyDescent="0.2"/>
  <cols>
    <col min="1" max="1" width="30.7109375" style="63" customWidth="1"/>
    <col min="2" max="7" width="8.7109375" style="63" customWidth="1"/>
    <col min="8" max="8" width="10.85546875" style="63" customWidth="1"/>
    <col min="9" max="9" width="9.42578125" style="63" customWidth="1"/>
    <col min="10" max="30" width="8.7109375" style="63" customWidth="1"/>
    <col min="31" max="16384" width="9.140625" style="63"/>
  </cols>
  <sheetData>
    <row r="1" spans="1:33" ht="40.5" customHeight="1" x14ac:dyDescent="0.2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1" t="s">
        <v>82</v>
      </c>
      <c r="AC1" s="452"/>
      <c r="AD1" s="453"/>
    </row>
    <row r="2" spans="1:33" ht="19.5" customHeight="1" x14ac:dyDescent="0.2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">
      <c r="A3" s="478"/>
      <c r="B3" s="480"/>
      <c r="C3" s="480"/>
      <c r="D3" s="480"/>
      <c r="E3" s="480"/>
      <c r="F3" s="480"/>
      <c r="G3" s="480"/>
      <c r="H3" s="479"/>
      <c r="I3" s="479"/>
      <c r="J3" s="482" t="s">
        <v>198</v>
      </c>
      <c r="K3" s="483"/>
      <c r="L3" s="482" t="s">
        <v>198</v>
      </c>
      <c r="M3" s="483"/>
      <c r="N3" s="482" t="s">
        <v>198</v>
      </c>
      <c r="O3" s="483"/>
      <c r="P3" s="487" t="s">
        <v>198</v>
      </c>
      <c r="Q3" s="488"/>
      <c r="R3" s="487" t="s">
        <v>198</v>
      </c>
      <c r="S3" s="488"/>
      <c r="T3" s="487" t="s">
        <v>198</v>
      </c>
      <c r="U3" s="488"/>
      <c r="V3" s="482" t="s">
        <v>198</v>
      </c>
      <c r="W3" s="483"/>
      <c r="X3" s="482" t="s">
        <v>198</v>
      </c>
      <c r="Y3" s="483"/>
      <c r="Z3" s="482" t="s">
        <v>198</v>
      </c>
      <c r="AA3" s="483"/>
      <c r="AB3" s="455" t="s">
        <v>41</v>
      </c>
      <c r="AC3" s="455" t="s">
        <v>42</v>
      </c>
      <c r="AD3" s="455"/>
    </row>
    <row r="4" spans="1:33" ht="29.25" customHeight="1" x14ac:dyDescent="0.2">
      <c r="A4" s="478"/>
      <c r="B4" s="180"/>
      <c r="C4" s="181"/>
      <c r="D4" s="181"/>
      <c r="E4" s="181"/>
      <c r="F4" s="181"/>
      <c r="G4" s="182"/>
      <c r="H4" s="489" t="s">
        <v>199</v>
      </c>
      <c r="I4" s="489"/>
      <c r="J4" s="484" t="s">
        <v>199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6"/>
      <c r="AB4" s="455"/>
      <c r="AC4" s="455"/>
      <c r="AD4" s="455"/>
    </row>
    <row r="5" spans="1:33" ht="15" customHeight="1" x14ac:dyDescent="0.2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73" t="s">
        <v>551</v>
      </c>
      <c r="I5" s="474"/>
      <c r="J5" s="473" t="s">
        <v>552</v>
      </c>
      <c r="K5" s="474"/>
      <c r="L5" s="400"/>
      <c r="M5" s="400"/>
      <c r="N5" s="400"/>
      <c r="O5" s="400"/>
      <c r="P5" s="400"/>
      <c r="Q5" s="400"/>
      <c r="R5" s="400"/>
      <c r="S5" s="400"/>
      <c r="T5" s="473"/>
      <c r="U5" s="474"/>
      <c r="V5" s="473"/>
      <c r="W5" s="474"/>
      <c r="X5" s="473"/>
      <c r="Y5" s="474"/>
      <c r="Z5" s="473"/>
      <c r="AA5" s="474"/>
      <c r="AB5" s="455"/>
      <c r="AC5" s="455"/>
      <c r="AD5" s="455"/>
    </row>
    <row r="6" spans="1:33" ht="15" customHeight="1" x14ac:dyDescent="0.2">
      <c r="A6" s="478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5"/>
      <c r="AC6" s="455"/>
      <c r="AD6" s="455"/>
    </row>
    <row r="7" spans="1:33" ht="24.95" customHeight="1" x14ac:dyDescent="0.2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5" customHeight="1" x14ac:dyDescent="0.2">
      <c r="A8" s="313" t="s">
        <v>407</v>
      </c>
      <c r="B8" s="307"/>
      <c r="C8" s="308">
        <v>1</v>
      </c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1</v>
      </c>
      <c r="AD8" s="225">
        <f t="shared" ref="AD8:AD50" si="1">AB8+AC8</f>
        <v>1</v>
      </c>
      <c r="AE8" s="89">
        <f>'Quadro 1'!X5</f>
        <v>0</v>
      </c>
      <c r="AF8" s="89">
        <f>'Quadro 1'!Y5</f>
        <v>1</v>
      </c>
      <c r="AG8" s="89">
        <f>'Quadro 1'!Z5</f>
        <v>1</v>
      </c>
    </row>
    <row r="9" spans="1:33" ht="24.95" customHeight="1" x14ac:dyDescent="0.2">
      <c r="A9" s="313" t="s">
        <v>408</v>
      </c>
      <c r="B9" s="307">
        <v>3</v>
      </c>
      <c r="C9" s="308">
        <v>2</v>
      </c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3</v>
      </c>
      <c r="AC9" s="225">
        <f t="shared" si="0"/>
        <v>2</v>
      </c>
      <c r="AD9" s="225">
        <f t="shared" si="1"/>
        <v>5</v>
      </c>
      <c r="AE9" s="89">
        <f>'Quadro 1'!X6</f>
        <v>3</v>
      </c>
      <c r="AF9" s="89">
        <f>'Quadro 1'!Y6</f>
        <v>2</v>
      </c>
      <c r="AG9" s="89">
        <f>'Quadro 1'!Z6</f>
        <v>5</v>
      </c>
    </row>
    <row r="10" spans="1:33" ht="24.95" customHeight="1" x14ac:dyDescent="0.2">
      <c r="A10" s="313" t="s">
        <v>409</v>
      </c>
      <c r="B10" s="307">
        <v>5</v>
      </c>
      <c r="C10" s="308">
        <v>3</v>
      </c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5</v>
      </c>
      <c r="AC10" s="225">
        <f t="shared" si="0"/>
        <v>3</v>
      </c>
      <c r="AD10" s="225">
        <f t="shared" si="1"/>
        <v>8</v>
      </c>
      <c r="AE10" s="89">
        <f>'Quadro 1'!X7</f>
        <v>5</v>
      </c>
      <c r="AF10" s="89">
        <f>'Quadro 1'!Y7</f>
        <v>3</v>
      </c>
      <c r="AG10" s="89">
        <f>'Quadro 1'!Z7</f>
        <v>8</v>
      </c>
    </row>
    <row r="11" spans="1:33" ht="24.95" customHeight="1" x14ac:dyDescent="0.2">
      <c r="A11" s="313" t="s">
        <v>410</v>
      </c>
      <c r="B11" s="307"/>
      <c r="C11" s="308"/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4.95" customHeight="1" x14ac:dyDescent="0.2">
      <c r="A12" s="313" t="s">
        <v>411</v>
      </c>
      <c r="B12" s="307">
        <v>1</v>
      </c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1</v>
      </c>
      <c r="AC12" s="225">
        <f t="shared" si="0"/>
        <v>0</v>
      </c>
      <c r="AD12" s="225">
        <f t="shared" si="1"/>
        <v>1</v>
      </c>
      <c r="AE12" s="89">
        <f>'Quadro 1'!X9</f>
        <v>1</v>
      </c>
      <c r="AF12" s="89">
        <f>'Quadro 1'!Y9</f>
        <v>0</v>
      </c>
      <c r="AG12" s="89">
        <f>'Quadro 1'!Z9</f>
        <v>1</v>
      </c>
    </row>
    <row r="13" spans="1:33" ht="24.95" customHeight="1" x14ac:dyDescent="0.2">
      <c r="A13" s="313" t="s">
        <v>44</v>
      </c>
      <c r="B13" s="307">
        <v>16</v>
      </c>
      <c r="C13" s="308">
        <v>30</v>
      </c>
      <c r="D13" s="275"/>
      <c r="E13" s="296"/>
      <c r="F13" s="275"/>
      <c r="G13" s="296"/>
      <c r="H13" s="275">
        <v>1</v>
      </c>
      <c r="I13" s="296">
        <v>3</v>
      </c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17</v>
      </c>
      <c r="AC13" s="225">
        <f t="shared" si="0"/>
        <v>33</v>
      </c>
      <c r="AD13" s="225">
        <f t="shared" si="1"/>
        <v>50</v>
      </c>
      <c r="AE13" s="89">
        <f>'Quadro 1'!X10</f>
        <v>17</v>
      </c>
      <c r="AF13" s="89">
        <f>'Quadro 1'!Y10</f>
        <v>33</v>
      </c>
      <c r="AG13" s="89">
        <f>'Quadro 1'!Z10</f>
        <v>50</v>
      </c>
    </row>
    <row r="14" spans="1:33" ht="24.95" customHeight="1" x14ac:dyDescent="0.2">
      <c r="A14" s="313" t="s">
        <v>45</v>
      </c>
      <c r="B14" s="307">
        <v>21</v>
      </c>
      <c r="C14" s="308">
        <v>51</v>
      </c>
      <c r="D14" s="275"/>
      <c r="E14" s="296"/>
      <c r="F14" s="275"/>
      <c r="G14" s="296"/>
      <c r="H14" s="275">
        <v>1</v>
      </c>
      <c r="I14" s="296">
        <v>7</v>
      </c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22</v>
      </c>
      <c r="AC14" s="225">
        <f t="shared" si="0"/>
        <v>58</v>
      </c>
      <c r="AD14" s="225">
        <f t="shared" si="1"/>
        <v>80</v>
      </c>
      <c r="AE14" s="89">
        <f>'Quadro 1'!X11</f>
        <v>22</v>
      </c>
      <c r="AF14" s="89">
        <f>'Quadro 1'!Y11</f>
        <v>58</v>
      </c>
      <c r="AG14" s="89">
        <f>'Quadro 1'!Z11</f>
        <v>80</v>
      </c>
    </row>
    <row r="15" spans="1:33" ht="24.95" customHeight="1" x14ac:dyDescent="0.2">
      <c r="A15" s="313" t="s">
        <v>46</v>
      </c>
      <c r="B15" s="307">
        <v>16</v>
      </c>
      <c r="C15" s="308">
        <v>22</v>
      </c>
      <c r="D15" s="275"/>
      <c r="E15" s="296"/>
      <c r="F15" s="275"/>
      <c r="G15" s="296"/>
      <c r="H15" s="275">
        <v>1</v>
      </c>
      <c r="I15" s="296">
        <v>1</v>
      </c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17</v>
      </c>
      <c r="AC15" s="225">
        <f t="shared" si="0"/>
        <v>23</v>
      </c>
      <c r="AD15" s="225">
        <f t="shared" si="1"/>
        <v>40</v>
      </c>
      <c r="AE15" s="89">
        <f>'Quadro 1'!X12</f>
        <v>17</v>
      </c>
      <c r="AF15" s="89">
        <f>'Quadro 1'!Y12</f>
        <v>23</v>
      </c>
      <c r="AG15" s="89">
        <f>'Quadro 1'!Z12</f>
        <v>40</v>
      </c>
    </row>
    <row r="16" spans="1:33" ht="24.95" customHeight="1" x14ac:dyDescent="0.2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5" customHeight="1" x14ac:dyDescent="0.2">
      <c r="A17" s="313" t="s">
        <v>48</v>
      </c>
      <c r="B17" s="307">
        <v>7</v>
      </c>
      <c r="C17" s="308">
        <v>5</v>
      </c>
      <c r="D17" s="275"/>
      <c r="E17" s="296"/>
      <c r="F17" s="275"/>
      <c r="G17" s="296"/>
      <c r="H17" s="275"/>
      <c r="I17" s="296">
        <v>1</v>
      </c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7</v>
      </c>
      <c r="AC17" s="225">
        <f t="shared" si="0"/>
        <v>6</v>
      </c>
      <c r="AD17" s="225">
        <f t="shared" si="1"/>
        <v>13</v>
      </c>
      <c r="AE17" s="89">
        <f>'Quadro 1'!X14</f>
        <v>7</v>
      </c>
      <c r="AF17" s="89">
        <f>'Quadro 1'!Y14</f>
        <v>6</v>
      </c>
      <c r="AG17" s="89">
        <f>'Quadro 1'!Z14</f>
        <v>13</v>
      </c>
    </row>
    <row r="18" spans="1:33" ht="24.95" customHeight="1" x14ac:dyDescent="0.2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5" customHeight="1" x14ac:dyDescent="0.2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5" customHeight="1" x14ac:dyDescent="0.2">
      <c r="A20" s="313" t="s">
        <v>497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5" customHeight="1" x14ac:dyDescent="0.2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5" customHeight="1" x14ac:dyDescent="0.2">
      <c r="A22" s="313" t="s">
        <v>54</v>
      </c>
      <c r="B22" s="307">
        <v>26</v>
      </c>
      <c r="C22" s="308">
        <v>21</v>
      </c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26</v>
      </c>
      <c r="AC22" s="225">
        <f t="shared" si="0"/>
        <v>21</v>
      </c>
      <c r="AD22" s="225">
        <f t="shared" si="1"/>
        <v>47</v>
      </c>
      <c r="AE22" s="89">
        <f>'Quadro 1'!X19</f>
        <v>26</v>
      </c>
      <c r="AF22" s="89">
        <f>'Quadro 1'!Y19</f>
        <v>21</v>
      </c>
      <c r="AG22" s="89">
        <f>'Quadro 1'!Z19</f>
        <v>47</v>
      </c>
    </row>
    <row r="23" spans="1:33" ht="24.95" customHeight="1" x14ac:dyDescent="0.2">
      <c r="A23" s="313" t="s">
        <v>55</v>
      </c>
      <c r="B23" s="307">
        <v>73</v>
      </c>
      <c r="C23" s="308">
        <v>78</v>
      </c>
      <c r="D23" s="275"/>
      <c r="E23" s="296"/>
      <c r="F23" s="275"/>
      <c r="G23" s="296"/>
      <c r="H23" s="275"/>
      <c r="I23" s="296"/>
      <c r="J23" s="275">
        <v>27</v>
      </c>
      <c r="K23" s="296">
        <v>30</v>
      </c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100</v>
      </c>
      <c r="AC23" s="225">
        <f t="shared" si="0"/>
        <v>108</v>
      </c>
      <c r="AD23" s="225">
        <f t="shared" si="1"/>
        <v>208</v>
      </c>
      <c r="AE23" s="89">
        <f>'Quadro 1'!X20</f>
        <v>100</v>
      </c>
      <c r="AF23" s="89">
        <f>'Quadro 1'!Y20</f>
        <v>108</v>
      </c>
      <c r="AG23" s="89">
        <f>'Quadro 1'!Z20</f>
        <v>208</v>
      </c>
    </row>
    <row r="24" spans="1:33" ht="24.95" customHeight="1" x14ac:dyDescent="0.2">
      <c r="A24" s="313" t="s">
        <v>56</v>
      </c>
      <c r="B24" s="307">
        <v>7</v>
      </c>
      <c r="C24" s="308">
        <v>16</v>
      </c>
      <c r="D24" s="275"/>
      <c r="E24" s="296"/>
      <c r="F24" s="275"/>
      <c r="G24" s="296"/>
      <c r="H24" s="275"/>
      <c r="I24" s="296"/>
      <c r="J24" s="275">
        <v>7</v>
      </c>
      <c r="K24" s="296">
        <v>1</v>
      </c>
      <c r="L24" s="275"/>
      <c r="M24" s="296"/>
      <c r="N24" s="275"/>
      <c r="O24" s="296"/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14</v>
      </c>
      <c r="AC24" s="225">
        <f t="shared" si="0"/>
        <v>17</v>
      </c>
      <c r="AD24" s="225">
        <f t="shared" si="1"/>
        <v>31</v>
      </c>
      <c r="AE24" s="89">
        <f>'Quadro 1'!X21</f>
        <v>14</v>
      </c>
      <c r="AF24" s="89">
        <f>'Quadro 1'!Y21</f>
        <v>17</v>
      </c>
      <c r="AG24" s="89">
        <f>'Quadro 1'!Z21</f>
        <v>31</v>
      </c>
    </row>
    <row r="25" spans="1:33" ht="24.95" customHeight="1" x14ac:dyDescent="0.2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5" customHeight="1" x14ac:dyDescent="0.2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5" customHeight="1" x14ac:dyDescent="0.2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5" customHeight="1" x14ac:dyDescent="0.2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5" customHeight="1" x14ac:dyDescent="0.2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5" customHeight="1" x14ac:dyDescent="0.2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5" customHeight="1" x14ac:dyDescent="0.2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5" customHeight="1" x14ac:dyDescent="0.2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5" customHeight="1" x14ac:dyDescent="0.2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5" customHeight="1" x14ac:dyDescent="0.2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5" customHeight="1" x14ac:dyDescent="0.2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5" customHeight="1" x14ac:dyDescent="0.2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5" customHeight="1" x14ac:dyDescent="0.2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5" customHeight="1" x14ac:dyDescent="0.2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5" customHeight="1" x14ac:dyDescent="0.2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5" customHeight="1" x14ac:dyDescent="0.2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5" customHeight="1" x14ac:dyDescent="0.2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5" customHeight="1" x14ac:dyDescent="0.2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5" customHeight="1" x14ac:dyDescent="0.2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5" customHeight="1" x14ac:dyDescent="0.2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5" customHeight="1" x14ac:dyDescent="0.2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5" customHeight="1" x14ac:dyDescent="0.2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5" customHeight="1" x14ac:dyDescent="0.2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5" customHeight="1" x14ac:dyDescent="0.2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5" customHeight="1" x14ac:dyDescent="0.2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5" customHeight="1" x14ac:dyDescent="0.2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">
      <c r="A51" s="65" t="s">
        <v>76</v>
      </c>
      <c r="B51" s="227">
        <f t="shared" ref="B51:AC51" si="2">SUM(B7:B50)</f>
        <v>175</v>
      </c>
      <c r="C51" s="227">
        <f t="shared" si="2"/>
        <v>229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3</v>
      </c>
      <c r="I51" s="227">
        <f t="shared" si="2"/>
        <v>12</v>
      </c>
      <c r="J51" s="227">
        <f t="shared" si="2"/>
        <v>34</v>
      </c>
      <c r="K51" s="227">
        <f t="shared" si="2"/>
        <v>31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212</v>
      </c>
      <c r="AC51" s="227">
        <f t="shared" si="2"/>
        <v>272</v>
      </c>
      <c r="AD51" s="227">
        <f>AB51+AC51</f>
        <v>484</v>
      </c>
    </row>
    <row r="52" spans="1:34" ht="9.9499999999999993" customHeight="1" x14ac:dyDescent="0.2">
      <c r="A52" s="92"/>
      <c r="B52" s="92"/>
      <c r="C52" s="92"/>
      <c r="D52" s="92"/>
      <c r="E52" s="92"/>
      <c r="F52" s="92"/>
      <c r="G52" s="92"/>
      <c r="H52" s="389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212</v>
      </c>
      <c r="AC52" s="93">
        <f>'Quadro 1'!Y48</f>
        <v>272</v>
      </c>
      <c r="AD52" s="93">
        <f>'Quadro 1'!Z48</f>
        <v>484</v>
      </c>
    </row>
    <row r="53" spans="1:34" s="87" customFormat="1" ht="13.35" customHeight="1" x14ac:dyDescent="0.2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">
      <c r="A56" s="475" t="s">
        <v>203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333"/>
    </row>
    <row r="57" spans="1:34" s="87" customFormat="1" ht="16.5" customHeight="1" x14ac:dyDescent="0.2">
      <c r="A57" s="475" t="s">
        <v>504</v>
      </c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</row>
    <row r="58" spans="1:34" s="87" customFormat="1" ht="13.35" customHeight="1" x14ac:dyDescent="0.2">
      <c r="A58" s="476" t="s">
        <v>424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</row>
    <row r="59" spans="1:34" s="87" customFormat="1" ht="13.35" customHeight="1" x14ac:dyDescent="0.3">
      <c r="A59" s="52" t="s">
        <v>531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J13" sqref="J13"/>
    </sheetView>
  </sheetViews>
  <sheetFormatPr defaultColWidth="9.140625" defaultRowHeight="15" x14ac:dyDescent="0.2"/>
  <cols>
    <col min="1" max="1" width="26.85546875" style="56" customWidth="1"/>
    <col min="2" max="11" width="8.7109375" style="56" customWidth="1"/>
    <col min="12" max="13" width="8.7109375" style="80" customWidth="1"/>
    <col min="14" max="14" width="8.7109375" style="56" customWidth="1"/>
    <col min="15" max="15" width="9.140625" style="84"/>
    <col min="16" max="16384" width="9.140625" style="56"/>
  </cols>
  <sheetData>
    <row r="1" spans="1:15" ht="39.950000000000003" customHeight="1" x14ac:dyDescent="0.2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6"/>
    </row>
    <row r="2" spans="1:15" s="58" customFormat="1" ht="30" customHeight="1" x14ac:dyDescent="0.2">
      <c r="A2" s="448" t="s">
        <v>488</v>
      </c>
      <c r="B2" s="448" t="s">
        <v>486</v>
      </c>
      <c r="C2" s="448"/>
      <c r="D2" s="448" t="s">
        <v>487</v>
      </c>
      <c r="E2" s="448"/>
      <c r="F2" s="448" t="s">
        <v>204</v>
      </c>
      <c r="G2" s="448"/>
      <c r="H2" s="448" t="s">
        <v>205</v>
      </c>
      <c r="I2" s="448"/>
      <c r="J2" s="448" t="s">
        <v>206</v>
      </c>
      <c r="K2" s="448"/>
      <c r="L2" s="448" t="s">
        <v>40</v>
      </c>
      <c r="M2" s="448"/>
      <c r="N2" s="448" t="s">
        <v>40</v>
      </c>
    </row>
    <row r="3" spans="1:15" s="58" customFormat="1" ht="15" customHeight="1" x14ac:dyDescent="0.2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48"/>
    </row>
    <row r="4" spans="1:15" s="58" customFormat="1" ht="24.95" customHeight="1" x14ac:dyDescent="0.2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5" customHeight="1" x14ac:dyDescent="0.2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5" customHeight="1" x14ac:dyDescent="0.2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5" customHeight="1" x14ac:dyDescent="0.2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5" customHeight="1" x14ac:dyDescent="0.2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5" customHeight="1" x14ac:dyDescent="0.2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5" customHeight="1" x14ac:dyDescent="0.2">
      <c r="A10" s="313" t="s">
        <v>44</v>
      </c>
      <c r="B10" s="291">
        <v>1.3333333333333333</v>
      </c>
      <c r="C10" s="292">
        <v>0.47916666666666669</v>
      </c>
      <c r="D10" s="291">
        <v>0</v>
      </c>
      <c r="E10" s="292">
        <v>0</v>
      </c>
      <c r="F10" s="291">
        <v>0.22916666666666666</v>
      </c>
      <c r="G10" s="292">
        <v>0.16666666666666666</v>
      </c>
      <c r="H10" s="291">
        <v>0.83333333333333337</v>
      </c>
      <c r="I10" s="292">
        <v>0.33333333333333331</v>
      </c>
      <c r="J10" s="291">
        <v>0.4375</v>
      </c>
      <c r="K10" s="292">
        <v>0.4375</v>
      </c>
      <c r="L10" s="232">
        <f t="shared" si="0"/>
        <v>2.8333333333333335</v>
      </c>
      <c r="M10" s="232">
        <f t="shared" si="0"/>
        <v>1.4166666666666667</v>
      </c>
      <c r="N10" s="232">
        <f t="shared" si="1"/>
        <v>4.25</v>
      </c>
    </row>
    <row r="11" spans="1:15" s="58" customFormat="1" ht="24.95" customHeight="1" x14ac:dyDescent="0.2">
      <c r="A11" s="313" t="s">
        <v>45</v>
      </c>
      <c r="B11" s="291">
        <v>0.25</v>
      </c>
      <c r="C11" s="292">
        <v>0.72916666666666663</v>
      </c>
      <c r="D11" s="291"/>
      <c r="E11" s="292"/>
      <c r="F11" s="291">
        <v>0.16666666666666666</v>
      </c>
      <c r="G11" s="292">
        <v>0.54166666666666663</v>
      </c>
      <c r="H11" s="291">
        <v>1</v>
      </c>
      <c r="I11" s="292">
        <v>0.54166666666666663</v>
      </c>
      <c r="J11" s="291"/>
      <c r="K11" s="292">
        <v>0.4375</v>
      </c>
      <c r="L11" s="232">
        <f t="shared" si="0"/>
        <v>1.4166666666666665</v>
      </c>
      <c r="M11" s="232">
        <f t="shared" si="0"/>
        <v>2.25</v>
      </c>
      <c r="N11" s="232">
        <f t="shared" si="1"/>
        <v>3.6666666666666665</v>
      </c>
    </row>
    <row r="12" spans="1:15" s="58" customFormat="1" ht="24.95" customHeight="1" x14ac:dyDescent="0.2">
      <c r="A12" s="313" t="s">
        <v>46</v>
      </c>
      <c r="B12" s="291">
        <v>1.0416666666666667</v>
      </c>
      <c r="C12" s="292">
        <v>0.875</v>
      </c>
      <c r="D12" s="291"/>
      <c r="E12" s="292"/>
      <c r="F12" s="291">
        <v>0.33333333333333331</v>
      </c>
      <c r="G12" s="292"/>
      <c r="H12" s="291">
        <v>1.3541666666666667</v>
      </c>
      <c r="I12" s="292">
        <v>0.35416666666666669</v>
      </c>
      <c r="J12" s="291">
        <v>0.70833333333333337</v>
      </c>
      <c r="K12" s="292"/>
      <c r="L12" s="232">
        <f t="shared" si="0"/>
        <v>3.4375000000000004</v>
      </c>
      <c r="M12" s="232">
        <f t="shared" si="0"/>
        <v>1.2291666666666667</v>
      </c>
      <c r="N12" s="232">
        <f t="shared" si="1"/>
        <v>4.666666666666667</v>
      </c>
    </row>
    <row r="13" spans="1:15" s="58" customFormat="1" ht="24.95" customHeight="1" x14ac:dyDescent="0.2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5" customHeight="1" x14ac:dyDescent="0.2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5" customHeight="1" x14ac:dyDescent="0.2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5" customHeight="1" x14ac:dyDescent="0.2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5" customHeight="1" x14ac:dyDescent="0.2">
      <c r="A17" s="313" t="s">
        <v>497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5" customHeight="1" x14ac:dyDescent="0.2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5" customHeight="1" x14ac:dyDescent="0.2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5" customHeight="1" x14ac:dyDescent="0.2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5" customHeight="1" x14ac:dyDescent="0.2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5" customHeight="1" x14ac:dyDescent="0.2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5" customHeight="1" x14ac:dyDescent="0.2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5" customHeight="1" x14ac:dyDescent="0.2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5" customHeight="1" x14ac:dyDescent="0.2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5" customHeight="1" x14ac:dyDescent="0.2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5" customHeight="1" x14ac:dyDescent="0.2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5" customHeight="1" x14ac:dyDescent="0.2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5" customHeight="1" x14ac:dyDescent="0.2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5" customHeight="1" x14ac:dyDescent="0.2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5" customHeight="1" x14ac:dyDescent="0.2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5" customHeight="1" x14ac:dyDescent="0.2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5" customHeight="1" x14ac:dyDescent="0.2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5" customHeight="1" x14ac:dyDescent="0.2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5" customHeight="1" x14ac:dyDescent="0.2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5" customHeight="1" x14ac:dyDescent="0.2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5" customHeight="1" x14ac:dyDescent="0.2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5" customHeight="1" x14ac:dyDescent="0.2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5" customHeight="1" x14ac:dyDescent="0.2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5" customHeight="1" x14ac:dyDescent="0.2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5" customHeight="1" x14ac:dyDescent="0.2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5" customHeight="1" x14ac:dyDescent="0.2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5" customHeight="1" x14ac:dyDescent="0.2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5" customHeight="1" x14ac:dyDescent="0.2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5" customHeight="1" x14ac:dyDescent="0.2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5" customHeight="1" x14ac:dyDescent="0.2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5" customHeight="1" x14ac:dyDescent="0.2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">
      <c r="A48" s="57" t="s">
        <v>76</v>
      </c>
      <c r="B48" s="234">
        <f t="shared" ref="B48:K48" si="2">SUM(B4:B47)</f>
        <v>2.625</v>
      </c>
      <c r="C48" s="234">
        <f t="shared" si="2"/>
        <v>2.083333333333333</v>
      </c>
      <c r="D48" s="234">
        <f t="shared" si="2"/>
        <v>0</v>
      </c>
      <c r="E48" s="234">
        <f t="shared" si="2"/>
        <v>0</v>
      </c>
      <c r="F48" s="234">
        <f t="shared" si="2"/>
        <v>0.72916666666666663</v>
      </c>
      <c r="G48" s="234">
        <f t="shared" si="2"/>
        <v>0.70833333333333326</v>
      </c>
      <c r="H48" s="234">
        <f t="shared" si="2"/>
        <v>3.1875</v>
      </c>
      <c r="I48" s="234">
        <f t="shared" si="2"/>
        <v>1.2291666666666667</v>
      </c>
      <c r="J48" s="234">
        <f t="shared" si="2"/>
        <v>1.1458333333333335</v>
      </c>
      <c r="K48" s="234">
        <f t="shared" si="2"/>
        <v>0.875</v>
      </c>
      <c r="L48" s="234">
        <f>SUM(L4:L47)</f>
        <v>7.6875</v>
      </c>
      <c r="M48" s="234">
        <f>SUM(M4:M47)</f>
        <v>4.8958333333333339</v>
      </c>
      <c r="N48" s="234">
        <f>L48+M48</f>
        <v>12.583333333333334</v>
      </c>
    </row>
    <row r="49" spans="1:15" s="58" customFormat="1" ht="9.9499999999999993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">
      <c r="A51" s="50" t="s">
        <v>538</v>
      </c>
      <c r="L51" s="97"/>
      <c r="M51" s="97"/>
    </row>
    <row r="52" spans="1:15" s="52" customFormat="1" ht="13.35" customHeight="1" x14ac:dyDescent="0.2">
      <c r="A52" s="52" t="s">
        <v>539</v>
      </c>
      <c r="L52" s="97"/>
      <c r="M52" s="97"/>
    </row>
    <row r="53" spans="1:15" s="52" customFormat="1" ht="13.35" customHeight="1" x14ac:dyDescent="0.2">
      <c r="A53" s="52" t="s">
        <v>493</v>
      </c>
      <c r="L53" s="97"/>
      <c r="M53" s="97"/>
    </row>
    <row r="54" spans="1:15" s="52" customFormat="1" ht="13.35" customHeight="1" x14ac:dyDescent="0.3">
      <c r="A54" s="52" t="s">
        <v>531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5" customHeight="1" x14ac:dyDescent="0.2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3.5" x14ac:dyDescent="0.2">
      <c r="L57" s="97"/>
      <c r="M57" s="97"/>
    </row>
    <row r="58" spans="1:15" x14ac:dyDescent="0.2">
      <c r="O58" s="56"/>
    </row>
    <row r="59" spans="1:15" x14ac:dyDescent="0.2">
      <c r="O59" s="56"/>
    </row>
    <row r="60" spans="1:15" x14ac:dyDescent="0.2">
      <c r="O60" s="56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13" sqref="E13"/>
    </sheetView>
  </sheetViews>
  <sheetFormatPr defaultColWidth="9.140625" defaultRowHeight="15" x14ac:dyDescent="0.3"/>
  <cols>
    <col min="1" max="1" width="30.7109375" style="54" customWidth="1"/>
    <col min="2" max="5" width="14" style="54" customWidth="1"/>
    <col min="6" max="7" width="14" style="79" customWidth="1"/>
    <col min="8" max="8" width="14" style="56" customWidth="1"/>
    <col min="9" max="13" width="6.7109375" style="54" customWidth="1"/>
    <col min="14" max="16384" width="9.140625" style="54"/>
  </cols>
  <sheetData>
    <row r="1" spans="1:8" ht="39.950000000000003" customHeight="1" x14ac:dyDescent="0.3">
      <c r="A1" s="447" t="s">
        <v>489</v>
      </c>
      <c r="B1" s="447"/>
      <c r="C1" s="447"/>
      <c r="D1" s="447"/>
      <c r="E1" s="447"/>
      <c r="F1" s="447"/>
      <c r="G1" s="447"/>
      <c r="H1" s="447"/>
    </row>
    <row r="2" spans="1:8" s="46" customFormat="1" ht="15" customHeight="1" x14ac:dyDescent="0.15">
      <c r="A2" s="448" t="s">
        <v>207</v>
      </c>
      <c r="B2" s="448" t="s">
        <v>208</v>
      </c>
      <c r="C2" s="448"/>
      <c r="D2" s="448" t="s">
        <v>492</v>
      </c>
      <c r="E2" s="448"/>
      <c r="F2" s="448" t="s">
        <v>40</v>
      </c>
      <c r="G2" s="448"/>
      <c r="H2" s="448" t="s">
        <v>40</v>
      </c>
    </row>
    <row r="3" spans="1:8" s="46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48"/>
    </row>
    <row r="4" spans="1:8" s="46" customFormat="1" ht="24.95" customHeight="1" x14ac:dyDescent="0.1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5" customHeight="1" x14ac:dyDescent="0.1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5" customHeight="1" x14ac:dyDescent="0.1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5" customHeight="1" x14ac:dyDescent="0.1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5" customHeight="1" x14ac:dyDescent="0.1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5" customHeight="1" x14ac:dyDescent="0.1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5" customHeight="1" x14ac:dyDescent="0.1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5" customHeight="1" x14ac:dyDescent="0.1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5" customHeight="1" x14ac:dyDescent="0.1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5" customHeight="1" x14ac:dyDescent="0.1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5" customHeight="1" x14ac:dyDescent="0.1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5" customHeight="1" x14ac:dyDescent="0.1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5" customHeight="1" x14ac:dyDescent="0.1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5" customHeight="1" x14ac:dyDescent="0.15">
      <c r="A17" s="313" t="s">
        <v>497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5" customHeight="1" x14ac:dyDescent="0.1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5" customHeight="1" x14ac:dyDescent="0.1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5" customHeight="1" x14ac:dyDescent="0.1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5" customHeight="1" x14ac:dyDescent="0.1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5" customHeight="1" x14ac:dyDescent="0.1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5" customHeight="1" x14ac:dyDescent="0.1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5" customHeight="1" x14ac:dyDescent="0.1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5" customHeight="1" x14ac:dyDescent="0.1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5" customHeight="1" x14ac:dyDescent="0.1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5" customHeight="1" x14ac:dyDescent="0.1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5" customHeight="1" x14ac:dyDescent="0.1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5" customHeight="1" x14ac:dyDescent="0.1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5" customHeight="1" x14ac:dyDescent="0.1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5" customHeight="1" x14ac:dyDescent="0.1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5" customHeight="1" x14ac:dyDescent="0.1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5" customHeight="1" x14ac:dyDescent="0.1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5" customHeight="1" x14ac:dyDescent="0.1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5" customHeight="1" x14ac:dyDescent="0.1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5" customHeight="1" x14ac:dyDescent="0.1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5" customHeight="1" x14ac:dyDescent="0.1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5" customHeight="1" x14ac:dyDescent="0.1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5" customHeight="1" x14ac:dyDescent="0.1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5" customHeight="1" x14ac:dyDescent="0.1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5" customHeight="1" x14ac:dyDescent="0.1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5" customHeight="1" x14ac:dyDescent="0.1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5" customHeight="1" x14ac:dyDescent="0.1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5" customHeight="1" x14ac:dyDescent="0.1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5" customHeight="1" x14ac:dyDescent="0.1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5" customHeight="1" x14ac:dyDescent="0.1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5" customHeight="1" x14ac:dyDescent="0.1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1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499999999999993" customHeight="1" x14ac:dyDescent="0.1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540</v>
      </c>
      <c r="F51" s="335"/>
      <c r="G51" s="335"/>
      <c r="H51" s="336"/>
    </row>
    <row r="52" spans="1:13" s="51" customFormat="1" ht="18.75" customHeight="1" x14ac:dyDescent="0.3">
      <c r="A52" s="51" t="s">
        <v>541</v>
      </c>
      <c r="F52" s="77"/>
      <c r="G52" s="77"/>
      <c r="H52" s="52"/>
    </row>
    <row r="53" spans="1:13" s="51" customFormat="1" ht="12" customHeight="1" x14ac:dyDescent="0.3">
      <c r="A53" s="52" t="s">
        <v>542</v>
      </c>
      <c r="F53" s="77"/>
      <c r="G53" s="77"/>
      <c r="H53" s="52"/>
    </row>
    <row r="54" spans="1:13" s="51" customFormat="1" ht="12" customHeight="1" x14ac:dyDescent="0.3">
      <c r="A54" s="52" t="s">
        <v>531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5" customHeight="1" x14ac:dyDescent="0.3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2">
      <c r="F58" s="79"/>
      <c r="G58" s="79"/>
      <c r="H58" s="56"/>
    </row>
    <row r="59" spans="1:13" s="46" customFormat="1" x14ac:dyDescent="0.2">
      <c r="F59" s="79"/>
      <c r="G59" s="79"/>
      <c r="H59" s="56"/>
    </row>
    <row r="60" spans="1:13" x14ac:dyDescent="0.3">
      <c r="A60" s="99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I12" sqref="I12"/>
    </sheetView>
  </sheetViews>
  <sheetFormatPr defaultColWidth="9.140625" defaultRowHeight="15" x14ac:dyDescent="0.3"/>
  <cols>
    <col min="1" max="1" width="30.7109375" style="46" customWidth="1"/>
    <col min="2" max="27" width="8.7109375" style="46" customWidth="1"/>
    <col min="28" max="29" width="8.7109375" style="54" customWidth="1"/>
    <col min="30" max="30" width="8.7109375" style="56" customWidth="1"/>
    <col min="31" max="16384" width="9.140625" style="46"/>
  </cols>
  <sheetData>
    <row r="1" spans="1:30" s="58" customFormat="1" ht="30" customHeight="1" x14ac:dyDescent="0.2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15">
      <c r="A2" s="448" t="s">
        <v>209</v>
      </c>
      <c r="B2" s="448" t="s">
        <v>210</v>
      </c>
      <c r="C2" s="448"/>
      <c r="D2" s="448" t="s">
        <v>211</v>
      </c>
      <c r="E2" s="448" t="s">
        <v>212</v>
      </c>
      <c r="F2" s="448" t="s">
        <v>213</v>
      </c>
      <c r="G2" s="448"/>
      <c r="H2" s="448" t="s">
        <v>214</v>
      </c>
      <c r="I2" s="448"/>
      <c r="J2" s="448" t="s">
        <v>215</v>
      </c>
      <c r="K2" s="448"/>
      <c r="L2" s="448" t="s">
        <v>216</v>
      </c>
      <c r="M2" s="448"/>
      <c r="N2" s="448" t="s">
        <v>217</v>
      </c>
      <c r="O2" s="448"/>
      <c r="P2" s="448" t="s">
        <v>218</v>
      </c>
      <c r="Q2" s="448"/>
      <c r="R2" s="448" t="s">
        <v>219</v>
      </c>
      <c r="S2" s="448"/>
      <c r="T2" s="448" t="s">
        <v>220</v>
      </c>
      <c r="U2" s="448"/>
      <c r="V2" s="448" t="s">
        <v>221</v>
      </c>
      <c r="W2" s="448"/>
      <c r="X2" s="448" t="s">
        <v>222</v>
      </c>
      <c r="Y2" s="448"/>
      <c r="Z2" s="448" t="s">
        <v>223</v>
      </c>
      <c r="AA2" s="448"/>
      <c r="AB2" s="448" t="s">
        <v>76</v>
      </c>
      <c r="AC2" s="448"/>
      <c r="AD2" s="448" t="s">
        <v>40</v>
      </c>
    </row>
    <row r="3" spans="1:30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48"/>
    </row>
    <row r="4" spans="1:30" ht="24.95" customHeight="1" x14ac:dyDescent="0.1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5" customHeight="1" x14ac:dyDescent="0.1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4.95" customHeight="1" x14ac:dyDescent="0.1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>
        <v>2</v>
      </c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>
        <v>3</v>
      </c>
      <c r="AA6" s="347"/>
      <c r="AB6" s="348">
        <f t="shared" si="0"/>
        <v>3</v>
      </c>
      <c r="AC6" s="348">
        <f t="shared" si="0"/>
        <v>2</v>
      </c>
      <c r="AD6" s="348">
        <f t="shared" si="1"/>
        <v>5</v>
      </c>
    </row>
    <row r="7" spans="1:30" ht="24.95" customHeight="1" x14ac:dyDescent="0.1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>
        <v>3</v>
      </c>
      <c r="Q7" s="347">
        <v>3</v>
      </c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3</v>
      </c>
      <c r="AC7" s="348">
        <f t="shared" si="0"/>
        <v>3</v>
      </c>
      <c r="AD7" s="348">
        <f t="shared" si="1"/>
        <v>6</v>
      </c>
    </row>
    <row r="8" spans="1:30" ht="24.95" customHeight="1" x14ac:dyDescent="0.1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4.95" customHeight="1" x14ac:dyDescent="0.1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0</v>
      </c>
      <c r="AC9" s="348">
        <f t="shared" si="0"/>
        <v>0</v>
      </c>
      <c r="AD9" s="348">
        <f t="shared" si="1"/>
        <v>0</v>
      </c>
    </row>
    <row r="10" spans="1:30" ht="24.95" customHeight="1" x14ac:dyDescent="0.15">
      <c r="A10" s="313" t="s">
        <v>44</v>
      </c>
      <c r="B10" s="346">
        <v>15</v>
      </c>
      <c r="C10" s="347">
        <v>15</v>
      </c>
      <c r="D10" s="346"/>
      <c r="E10" s="347">
        <v>325</v>
      </c>
      <c r="F10" s="346">
        <v>5</v>
      </c>
      <c r="G10" s="347">
        <v>7</v>
      </c>
      <c r="H10" s="346">
        <v>9</v>
      </c>
      <c r="I10" s="347">
        <v>36</v>
      </c>
      <c r="J10" s="346"/>
      <c r="K10" s="347"/>
      <c r="L10" s="346">
        <v>12</v>
      </c>
      <c r="M10" s="347">
        <v>21</v>
      </c>
      <c r="N10" s="346">
        <v>20</v>
      </c>
      <c r="O10" s="347">
        <v>7</v>
      </c>
      <c r="P10" s="346">
        <v>16</v>
      </c>
      <c r="Q10" s="347">
        <v>20</v>
      </c>
      <c r="R10" s="346"/>
      <c r="S10" s="347"/>
      <c r="T10" s="346"/>
      <c r="U10" s="347"/>
      <c r="V10" s="346"/>
      <c r="W10" s="347">
        <v>1</v>
      </c>
      <c r="X10" s="346"/>
      <c r="Y10" s="347"/>
      <c r="Z10" s="346">
        <v>10</v>
      </c>
      <c r="AA10" s="347">
        <v>33</v>
      </c>
      <c r="AB10" s="348">
        <f t="shared" si="0"/>
        <v>87</v>
      </c>
      <c r="AC10" s="348">
        <f t="shared" si="0"/>
        <v>465</v>
      </c>
      <c r="AD10" s="348">
        <f t="shared" si="1"/>
        <v>552</v>
      </c>
    </row>
    <row r="11" spans="1:30" ht="24.95" customHeight="1" x14ac:dyDescent="0.15">
      <c r="A11" s="313" t="s">
        <v>45</v>
      </c>
      <c r="B11" s="346">
        <v>30</v>
      </c>
      <c r="C11" s="347">
        <v>15</v>
      </c>
      <c r="D11" s="346"/>
      <c r="E11" s="347"/>
      <c r="F11" s="346">
        <v>5</v>
      </c>
      <c r="G11" s="347">
        <v>48</v>
      </c>
      <c r="H11" s="346">
        <v>48</v>
      </c>
      <c r="I11" s="347">
        <v>3080</v>
      </c>
      <c r="J11" s="346"/>
      <c r="K11" s="347">
        <v>111</v>
      </c>
      <c r="L11" s="346">
        <v>19</v>
      </c>
      <c r="M11" s="347">
        <v>14</v>
      </c>
      <c r="N11" s="346">
        <v>16</v>
      </c>
      <c r="O11" s="347">
        <v>35</v>
      </c>
      <c r="P11" s="346">
        <v>7</v>
      </c>
      <c r="Q11" s="347">
        <v>68.5</v>
      </c>
      <c r="R11" s="346"/>
      <c r="S11" s="347"/>
      <c r="T11" s="346"/>
      <c r="U11" s="347"/>
      <c r="V11" s="346"/>
      <c r="W11" s="347">
        <v>3</v>
      </c>
      <c r="X11" s="346"/>
      <c r="Y11" s="347"/>
      <c r="Z11" s="346">
        <v>8</v>
      </c>
      <c r="AA11" s="347">
        <v>41</v>
      </c>
      <c r="AB11" s="348">
        <f t="shared" si="0"/>
        <v>133</v>
      </c>
      <c r="AC11" s="348">
        <f t="shared" si="0"/>
        <v>3415.5</v>
      </c>
      <c r="AD11" s="348">
        <f t="shared" si="1"/>
        <v>3548.5</v>
      </c>
    </row>
    <row r="12" spans="1:30" ht="24.95" customHeight="1" x14ac:dyDescent="0.15">
      <c r="A12" s="313" t="s">
        <v>46</v>
      </c>
      <c r="B12" s="346"/>
      <c r="C12" s="347"/>
      <c r="D12" s="346"/>
      <c r="E12" s="347"/>
      <c r="F12" s="346">
        <v>11</v>
      </c>
      <c r="G12" s="347">
        <v>10</v>
      </c>
      <c r="H12" s="346">
        <v>727</v>
      </c>
      <c r="I12" s="347">
        <v>1891</v>
      </c>
      <c r="J12" s="346">
        <v>181</v>
      </c>
      <c r="K12" s="347">
        <v>226</v>
      </c>
      <c r="L12" s="346">
        <v>6</v>
      </c>
      <c r="M12" s="347">
        <v>14</v>
      </c>
      <c r="N12" s="346"/>
      <c r="O12" s="347"/>
      <c r="P12" s="346">
        <v>10.5</v>
      </c>
      <c r="Q12" s="347">
        <v>39</v>
      </c>
      <c r="R12" s="346"/>
      <c r="S12" s="347"/>
      <c r="T12" s="346"/>
      <c r="U12" s="347"/>
      <c r="V12" s="346"/>
      <c r="W12" s="347"/>
      <c r="X12" s="346"/>
      <c r="Y12" s="347"/>
      <c r="Z12" s="346">
        <v>2</v>
      </c>
      <c r="AA12" s="347">
        <v>5</v>
      </c>
      <c r="AB12" s="348">
        <f t="shared" si="0"/>
        <v>937.5</v>
      </c>
      <c r="AC12" s="348">
        <f t="shared" si="0"/>
        <v>2185</v>
      </c>
      <c r="AD12" s="348">
        <f t="shared" si="1"/>
        <v>3122.5</v>
      </c>
    </row>
    <row r="13" spans="1:30" ht="24.95" customHeight="1" x14ac:dyDescent="0.1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5" customHeight="1" x14ac:dyDescent="0.15">
      <c r="A14" s="313" t="s">
        <v>48</v>
      </c>
      <c r="B14" s="346"/>
      <c r="C14" s="347"/>
      <c r="D14" s="346"/>
      <c r="E14" s="347">
        <v>30</v>
      </c>
      <c r="F14" s="346">
        <v>5</v>
      </c>
      <c r="G14" s="347">
        <v>5</v>
      </c>
      <c r="H14" s="346">
        <v>24</v>
      </c>
      <c r="I14" s="347">
        <v>17</v>
      </c>
      <c r="J14" s="346"/>
      <c r="K14" s="347"/>
      <c r="L14" s="346"/>
      <c r="M14" s="347">
        <v>3</v>
      </c>
      <c r="N14" s="346"/>
      <c r="O14" s="347"/>
      <c r="P14" s="346">
        <v>10</v>
      </c>
      <c r="Q14" s="347">
        <v>7</v>
      </c>
      <c r="R14" s="346"/>
      <c r="S14" s="347"/>
      <c r="T14" s="346"/>
      <c r="U14" s="347"/>
      <c r="V14" s="346"/>
      <c r="W14" s="347"/>
      <c r="X14" s="346"/>
      <c r="Y14" s="347"/>
      <c r="Z14" s="346"/>
      <c r="AA14" s="347">
        <v>10</v>
      </c>
      <c r="AB14" s="348">
        <f t="shared" si="0"/>
        <v>39</v>
      </c>
      <c r="AC14" s="348">
        <f t="shared" si="0"/>
        <v>72</v>
      </c>
      <c r="AD14" s="348">
        <f t="shared" si="1"/>
        <v>111</v>
      </c>
    </row>
    <row r="15" spans="1:30" ht="24.95" customHeight="1" x14ac:dyDescent="0.1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5" customHeight="1" x14ac:dyDescent="0.1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5" customHeight="1" x14ac:dyDescent="0.15">
      <c r="A17" s="313" t="s">
        <v>497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5" customHeight="1" x14ac:dyDescent="0.1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5" customHeight="1" x14ac:dyDescent="0.15">
      <c r="A19" s="313" t="s">
        <v>54</v>
      </c>
      <c r="B19" s="346"/>
      <c r="C19" s="347"/>
      <c r="D19" s="346">
        <v>35</v>
      </c>
      <c r="E19" s="347">
        <v>178</v>
      </c>
      <c r="F19" s="346">
        <v>3</v>
      </c>
      <c r="G19" s="347"/>
      <c r="H19" s="346">
        <v>15</v>
      </c>
      <c r="I19" s="347">
        <v>61</v>
      </c>
      <c r="J19" s="346"/>
      <c r="K19" s="347"/>
      <c r="L19" s="346">
        <v>15</v>
      </c>
      <c r="M19" s="347"/>
      <c r="N19" s="346"/>
      <c r="O19" s="347">
        <v>10</v>
      </c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>
        <v>126</v>
      </c>
      <c r="AA19" s="347">
        <v>30</v>
      </c>
      <c r="AB19" s="348">
        <f t="shared" si="0"/>
        <v>194</v>
      </c>
      <c r="AC19" s="348">
        <f t="shared" si="0"/>
        <v>279</v>
      </c>
      <c r="AD19" s="348">
        <f t="shared" si="1"/>
        <v>473</v>
      </c>
    </row>
    <row r="20" spans="1:30" ht="24.95" customHeight="1" x14ac:dyDescent="0.15">
      <c r="A20" s="313" t="s">
        <v>55</v>
      </c>
      <c r="B20" s="346"/>
      <c r="C20" s="347"/>
      <c r="D20" s="346"/>
      <c r="E20" s="347">
        <v>191</v>
      </c>
      <c r="F20" s="346">
        <v>15</v>
      </c>
      <c r="G20" s="347">
        <v>12</v>
      </c>
      <c r="H20" s="346">
        <v>852</v>
      </c>
      <c r="I20" s="347">
        <v>829</v>
      </c>
      <c r="J20" s="346"/>
      <c r="K20" s="347"/>
      <c r="L20" s="346">
        <v>20</v>
      </c>
      <c r="M20" s="347">
        <v>8</v>
      </c>
      <c r="N20" s="346"/>
      <c r="O20" s="347"/>
      <c r="P20" s="346">
        <v>3</v>
      </c>
      <c r="Q20" s="347"/>
      <c r="R20" s="346"/>
      <c r="S20" s="347"/>
      <c r="T20" s="346"/>
      <c r="U20" s="347"/>
      <c r="V20" s="346"/>
      <c r="W20" s="347"/>
      <c r="X20" s="346"/>
      <c r="Y20" s="347"/>
      <c r="Z20" s="346">
        <v>186</v>
      </c>
      <c r="AA20" s="347">
        <v>196</v>
      </c>
      <c r="AB20" s="348">
        <f t="shared" si="0"/>
        <v>1076</v>
      </c>
      <c r="AC20" s="348">
        <f t="shared" si="0"/>
        <v>1236</v>
      </c>
      <c r="AD20" s="348">
        <f t="shared" si="1"/>
        <v>2312</v>
      </c>
    </row>
    <row r="21" spans="1:30" ht="24.95" customHeight="1" x14ac:dyDescent="0.15">
      <c r="A21" s="313" t="s">
        <v>56</v>
      </c>
      <c r="B21" s="346"/>
      <c r="C21" s="347">
        <v>15</v>
      </c>
      <c r="D21" s="346"/>
      <c r="E21" s="347"/>
      <c r="F21" s="346"/>
      <c r="G21" s="347">
        <v>4</v>
      </c>
      <c r="H21" s="346">
        <v>330</v>
      </c>
      <c r="I21" s="347">
        <v>931</v>
      </c>
      <c r="J21" s="346"/>
      <c r="K21" s="347"/>
      <c r="L21" s="346"/>
      <c r="M21" s="347">
        <v>18</v>
      </c>
      <c r="N21" s="346"/>
      <c r="O21" s="347">
        <v>5</v>
      </c>
      <c r="P21" s="346">
        <v>1</v>
      </c>
      <c r="Q21" s="347">
        <v>10</v>
      </c>
      <c r="R21" s="346"/>
      <c r="S21" s="347"/>
      <c r="T21" s="346"/>
      <c r="U21" s="347"/>
      <c r="V21" s="346"/>
      <c r="W21" s="347"/>
      <c r="X21" s="346"/>
      <c r="Y21" s="347"/>
      <c r="Z21" s="346">
        <v>17</v>
      </c>
      <c r="AA21" s="347">
        <v>13</v>
      </c>
      <c r="AB21" s="348">
        <f t="shared" si="0"/>
        <v>348</v>
      </c>
      <c r="AC21" s="348">
        <f t="shared" si="0"/>
        <v>996</v>
      </c>
      <c r="AD21" s="348">
        <f t="shared" si="1"/>
        <v>1344</v>
      </c>
    </row>
    <row r="22" spans="1:30" ht="24.95" customHeight="1" x14ac:dyDescent="0.1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5" customHeight="1" x14ac:dyDescent="0.1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5" customHeight="1" x14ac:dyDescent="0.1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5" customHeight="1" x14ac:dyDescent="0.1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5" customHeight="1" x14ac:dyDescent="0.1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5" customHeight="1" x14ac:dyDescent="0.1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5" customHeight="1" x14ac:dyDescent="0.1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5" customHeight="1" x14ac:dyDescent="0.1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5" customHeight="1" x14ac:dyDescent="0.1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5" customHeight="1" x14ac:dyDescent="0.1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5" customHeight="1" x14ac:dyDescent="0.1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5" customHeight="1" x14ac:dyDescent="0.1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5" customHeight="1" x14ac:dyDescent="0.1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5" customHeight="1" x14ac:dyDescent="0.1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5" customHeight="1" x14ac:dyDescent="0.1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5" customHeight="1" x14ac:dyDescent="0.1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5" customHeight="1" x14ac:dyDescent="0.1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5" customHeight="1" x14ac:dyDescent="0.1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5" customHeight="1" x14ac:dyDescent="0.1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5" customHeight="1" x14ac:dyDescent="0.1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5" customHeight="1" x14ac:dyDescent="0.1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5" customHeight="1" x14ac:dyDescent="0.1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5" customHeight="1" x14ac:dyDescent="0.1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5" customHeight="1" x14ac:dyDescent="0.1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5" customHeight="1" x14ac:dyDescent="0.1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5" customHeight="1" x14ac:dyDescent="0.1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15">
      <c r="A48" s="57" t="s">
        <v>76</v>
      </c>
      <c r="B48" s="352">
        <f t="shared" ref="B48:AA48" si="2">SUM(B4:B47)</f>
        <v>45</v>
      </c>
      <c r="C48" s="352">
        <f t="shared" si="2"/>
        <v>45</v>
      </c>
      <c r="D48" s="352">
        <f t="shared" si="2"/>
        <v>35</v>
      </c>
      <c r="E48" s="352">
        <f t="shared" si="2"/>
        <v>724</v>
      </c>
      <c r="F48" s="352">
        <f t="shared" si="2"/>
        <v>44</v>
      </c>
      <c r="G48" s="352">
        <f t="shared" si="2"/>
        <v>86</v>
      </c>
      <c r="H48" s="352">
        <f t="shared" si="2"/>
        <v>2005</v>
      </c>
      <c r="I48" s="352">
        <f t="shared" si="2"/>
        <v>6845</v>
      </c>
      <c r="J48" s="352">
        <f t="shared" si="2"/>
        <v>181</v>
      </c>
      <c r="K48" s="352">
        <f t="shared" si="2"/>
        <v>337</v>
      </c>
      <c r="L48" s="352">
        <f t="shared" si="2"/>
        <v>72</v>
      </c>
      <c r="M48" s="352">
        <f t="shared" si="2"/>
        <v>78</v>
      </c>
      <c r="N48" s="352">
        <f t="shared" si="2"/>
        <v>36</v>
      </c>
      <c r="O48" s="352">
        <f t="shared" si="2"/>
        <v>59</v>
      </c>
      <c r="P48" s="352">
        <f t="shared" si="2"/>
        <v>50.5</v>
      </c>
      <c r="Q48" s="352">
        <f t="shared" si="2"/>
        <v>147.5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0</v>
      </c>
      <c r="W48" s="352">
        <f t="shared" si="2"/>
        <v>4</v>
      </c>
      <c r="X48" s="352">
        <f t="shared" si="2"/>
        <v>0</v>
      </c>
      <c r="Y48" s="352">
        <f t="shared" si="2"/>
        <v>0</v>
      </c>
      <c r="Z48" s="352">
        <f t="shared" si="2"/>
        <v>352</v>
      </c>
      <c r="AA48" s="352">
        <f t="shared" si="2"/>
        <v>328</v>
      </c>
      <c r="AB48" s="352">
        <f>SUM(AB4:AB47)</f>
        <v>2820.5</v>
      </c>
      <c r="AC48" s="352">
        <f>SUM(AC4:AC47)</f>
        <v>8653.5</v>
      </c>
      <c r="AD48" s="352">
        <f>SUM(AD4:AD47)</f>
        <v>11474</v>
      </c>
    </row>
    <row r="49" spans="1:30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">
      <c r="A51" s="50" t="s">
        <v>543</v>
      </c>
      <c r="B51" s="50"/>
      <c r="C51" s="50"/>
      <c r="D51" s="50"/>
      <c r="AD51" s="52"/>
    </row>
    <row r="52" spans="1:30" s="51" customFormat="1" ht="13.35" customHeight="1" x14ac:dyDescent="0.3">
      <c r="A52" s="52" t="s">
        <v>531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">
      <c r="A55" s="52"/>
      <c r="AD55" s="52"/>
    </row>
    <row r="56" spans="1:30" x14ac:dyDescent="0.3">
      <c r="AD56" s="58"/>
    </row>
    <row r="57" spans="1:30" x14ac:dyDescent="0.3">
      <c r="A57" s="58"/>
    </row>
    <row r="58" spans="1:30" x14ac:dyDescent="0.3">
      <c r="A58" s="58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3" activePane="bottomLeft" state="frozen"/>
      <selection pane="bottomLeft" activeCell="C7" sqref="C7"/>
    </sheetView>
  </sheetViews>
  <sheetFormatPr defaultColWidth="9.140625" defaultRowHeight="9" x14ac:dyDescent="0.2"/>
  <cols>
    <col min="1" max="1" width="30.7109375" style="58" customWidth="1"/>
    <col min="2" max="3" width="20.7109375" style="58" customWidth="1"/>
    <col min="4" max="4" width="40.42578125" style="58" customWidth="1"/>
    <col min="5" max="7" width="9.140625" style="383"/>
    <col min="8" max="21" width="9.140625" style="391"/>
    <col min="22" max="16384" width="9.140625" style="58"/>
  </cols>
  <sheetData>
    <row r="1" spans="1:21" s="101" customFormat="1" ht="39.950000000000003" customHeight="1" x14ac:dyDescent="0.2">
      <c r="A1" s="456" t="s">
        <v>441</v>
      </c>
      <c r="B1" s="456"/>
      <c r="C1" s="456"/>
      <c r="D1" s="456"/>
      <c r="E1" s="382"/>
      <c r="F1" s="382"/>
      <c r="G1" s="382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15" customHeight="1" x14ac:dyDescent="0.2">
      <c r="A2" s="491" t="s">
        <v>224</v>
      </c>
      <c r="B2" s="492"/>
      <c r="C2" s="492"/>
      <c r="D2" s="493"/>
    </row>
    <row r="3" spans="1:21" ht="15" customHeight="1" x14ac:dyDescent="0.2">
      <c r="A3" s="102" t="s">
        <v>10</v>
      </c>
      <c r="B3" s="494" t="s">
        <v>225</v>
      </c>
      <c r="C3" s="495"/>
      <c r="D3" s="103" t="s">
        <v>226</v>
      </c>
    </row>
    <row r="4" spans="1:21" ht="15" customHeight="1" x14ac:dyDescent="0.2">
      <c r="A4" s="353">
        <v>45002</v>
      </c>
      <c r="B4" s="496" t="s">
        <v>231</v>
      </c>
      <c r="C4" s="497"/>
      <c r="D4" s="498" t="s">
        <v>227</v>
      </c>
    </row>
    <row r="5" spans="1:21" ht="24.95" customHeight="1" x14ac:dyDescent="0.2">
      <c r="A5" s="104" t="s">
        <v>495</v>
      </c>
      <c r="B5" s="105" t="s">
        <v>228</v>
      </c>
      <c r="C5" s="106" t="s">
        <v>229</v>
      </c>
      <c r="D5" s="499"/>
    </row>
    <row r="6" spans="1:21" ht="21.95" customHeight="1" x14ac:dyDescent="0.2">
      <c r="A6" s="190" t="s">
        <v>200</v>
      </c>
      <c r="B6" s="254">
        <v>1</v>
      </c>
      <c r="C6" s="286">
        <v>1.4583333333333333</v>
      </c>
      <c r="D6" s="237" t="s">
        <v>453</v>
      </c>
      <c r="E6" s="384" t="s">
        <v>230</v>
      </c>
    </row>
    <row r="7" spans="1:21" ht="21.95" customHeight="1" x14ac:dyDescent="0.2">
      <c r="A7" s="191" t="s">
        <v>431</v>
      </c>
      <c r="B7" s="374"/>
      <c r="C7" s="375"/>
      <c r="D7" s="237"/>
      <c r="E7" s="383" t="s">
        <v>231</v>
      </c>
    </row>
    <row r="8" spans="1:21" ht="21.95" customHeight="1" x14ac:dyDescent="0.2">
      <c r="A8" s="191" t="s">
        <v>201</v>
      </c>
      <c r="B8" s="256"/>
      <c r="C8" s="287"/>
      <c r="D8" s="237"/>
      <c r="E8" s="383" t="s">
        <v>232</v>
      </c>
    </row>
    <row r="9" spans="1:21" ht="21.95" customHeight="1" x14ac:dyDescent="0.2">
      <c r="A9" s="191" t="s">
        <v>494</v>
      </c>
      <c r="B9" s="256"/>
      <c r="C9" s="287"/>
      <c r="D9" s="237"/>
    </row>
    <row r="10" spans="1:21" ht="21.95" customHeight="1" x14ac:dyDescent="0.2">
      <c r="A10" s="192" t="s">
        <v>233</v>
      </c>
      <c r="B10" s="255"/>
      <c r="C10" s="288"/>
      <c r="D10" s="237"/>
    </row>
    <row r="11" spans="1:21" ht="21.95" customHeight="1" x14ac:dyDescent="0.2">
      <c r="A11" s="107" t="s">
        <v>76</v>
      </c>
      <c r="B11" s="179">
        <f>SUM(B6:B10)</f>
        <v>1</v>
      </c>
      <c r="C11" s="183">
        <f>SUM(C6:C10)</f>
        <v>1.4583333333333333</v>
      </c>
      <c r="D11" s="236"/>
    </row>
    <row r="12" spans="1:21" ht="15" customHeight="1" x14ac:dyDescent="0.2">
      <c r="A12" s="235" t="s">
        <v>423</v>
      </c>
    </row>
    <row r="13" spans="1:21" s="52" customFormat="1" ht="30" customHeight="1" x14ac:dyDescent="0.2">
      <c r="A13" s="52" t="s">
        <v>496</v>
      </c>
      <c r="B13" s="490" t="s">
        <v>406</v>
      </c>
      <c r="C13" s="490"/>
      <c r="D13" s="490"/>
      <c r="E13" s="385"/>
      <c r="F13" s="385"/>
      <c r="G13" s="385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</row>
    <row r="14" spans="1:21" ht="15" customHeight="1" x14ac:dyDescent="0.2">
      <c r="A14" s="52" t="s">
        <v>535</v>
      </c>
    </row>
    <row r="16" spans="1:21" ht="15" customHeight="1" x14ac:dyDescent="0.2">
      <c r="A16" s="491" t="s">
        <v>224</v>
      </c>
      <c r="B16" s="492"/>
      <c r="C16" s="492"/>
      <c r="D16" s="493"/>
    </row>
    <row r="17" spans="1:21" ht="15" customHeight="1" x14ac:dyDescent="0.2">
      <c r="A17" s="107" t="s">
        <v>10</v>
      </c>
      <c r="B17" s="494" t="s">
        <v>225</v>
      </c>
      <c r="C17" s="495"/>
      <c r="D17" s="103" t="s">
        <v>226</v>
      </c>
    </row>
    <row r="18" spans="1:21" ht="15" customHeight="1" x14ac:dyDescent="0.2">
      <c r="A18" s="353">
        <v>45086</v>
      </c>
      <c r="B18" s="496" t="s">
        <v>232</v>
      </c>
      <c r="C18" s="497"/>
      <c r="D18" s="498" t="s">
        <v>227</v>
      </c>
    </row>
    <row r="19" spans="1:21" ht="24.95" customHeight="1" x14ac:dyDescent="0.2">
      <c r="A19" s="104" t="s">
        <v>495</v>
      </c>
      <c r="B19" s="105" t="s">
        <v>228</v>
      </c>
      <c r="C19" s="108" t="s">
        <v>229</v>
      </c>
      <c r="D19" s="499"/>
    </row>
    <row r="20" spans="1:21" ht="21.95" customHeight="1" x14ac:dyDescent="0.2">
      <c r="A20" s="190" t="s">
        <v>200</v>
      </c>
      <c r="B20" s="254">
        <v>2</v>
      </c>
      <c r="C20" s="286">
        <v>1.4583333333333333</v>
      </c>
      <c r="D20" s="237" t="s">
        <v>453</v>
      </c>
    </row>
    <row r="21" spans="1:21" ht="21.95" customHeight="1" x14ac:dyDescent="0.2">
      <c r="A21" s="191" t="s">
        <v>431</v>
      </c>
      <c r="B21" s="374"/>
      <c r="C21" s="375"/>
      <c r="D21" s="237"/>
      <c r="E21" s="384"/>
    </row>
    <row r="22" spans="1:21" ht="21.95" customHeight="1" x14ac:dyDescent="0.2">
      <c r="A22" s="191" t="s">
        <v>201</v>
      </c>
      <c r="B22" s="256"/>
      <c r="C22" s="287"/>
      <c r="D22" s="237"/>
    </row>
    <row r="23" spans="1:21" ht="21.95" customHeight="1" x14ac:dyDescent="0.2">
      <c r="A23" s="191" t="s">
        <v>494</v>
      </c>
      <c r="B23" s="256"/>
      <c r="C23" s="287"/>
      <c r="D23" s="237"/>
    </row>
    <row r="24" spans="1:21" ht="21.95" customHeight="1" x14ac:dyDescent="0.2">
      <c r="A24" s="192" t="s">
        <v>233</v>
      </c>
      <c r="B24" s="255"/>
      <c r="C24" s="288"/>
      <c r="D24" s="237"/>
    </row>
    <row r="25" spans="1:21" ht="21.95" customHeight="1" x14ac:dyDescent="0.2">
      <c r="A25" s="107" t="s">
        <v>76</v>
      </c>
      <c r="B25" s="179">
        <f>SUM(B20:B24)</f>
        <v>2</v>
      </c>
      <c r="C25" s="183">
        <f>SUM(C20:C24)</f>
        <v>1.4583333333333333</v>
      </c>
      <c r="D25" s="236"/>
    </row>
    <row r="26" spans="1:21" ht="15" customHeight="1" x14ac:dyDescent="0.2">
      <c r="A26" s="235" t="s">
        <v>423</v>
      </c>
    </row>
    <row r="27" spans="1:21" s="52" customFormat="1" ht="30" customHeight="1" x14ac:dyDescent="0.2">
      <c r="A27" s="52" t="s">
        <v>496</v>
      </c>
      <c r="B27" s="490" t="s">
        <v>406</v>
      </c>
      <c r="C27" s="490"/>
      <c r="D27" s="490"/>
      <c r="E27" s="385"/>
      <c r="F27" s="385"/>
      <c r="G27" s="385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ht="15" customHeight="1" x14ac:dyDescent="0.2">
      <c r="A28" s="52" t="s">
        <v>535</v>
      </c>
    </row>
    <row r="29" spans="1:21" ht="12" customHeight="1" x14ac:dyDescent="0.2"/>
    <row r="30" spans="1:21" ht="15" customHeight="1" x14ac:dyDescent="0.2">
      <c r="A30" s="491" t="s">
        <v>224</v>
      </c>
      <c r="B30" s="492"/>
      <c r="C30" s="492"/>
      <c r="D30" s="493"/>
    </row>
    <row r="31" spans="1:21" ht="15" customHeight="1" x14ac:dyDescent="0.2">
      <c r="A31" s="107" t="s">
        <v>10</v>
      </c>
      <c r="B31" s="494" t="s">
        <v>225</v>
      </c>
      <c r="C31" s="495"/>
      <c r="D31" s="103" t="s">
        <v>226</v>
      </c>
    </row>
    <row r="32" spans="1:21" ht="15" customHeight="1" x14ac:dyDescent="0.2">
      <c r="A32" s="353">
        <v>45226</v>
      </c>
      <c r="B32" s="496" t="s">
        <v>232</v>
      </c>
      <c r="C32" s="497"/>
      <c r="D32" s="498" t="s">
        <v>227</v>
      </c>
    </row>
    <row r="33" spans="1:21" ht="24.95" customHeight="1" x14ac:dyDescent="0.2">
      <c r="A33" s="104" t="s">
        <v>495</v>
      </c>
      <c r="B33" s="105" t="s">
        <v>228</v>
      </c>
      <c r="C33" s="108" t="s">
        <v>229</v>
      </c>
      <c r="D33" s="499"/>
    </row>
    <row r="34" spans="1:21" ht="21.95" customHeight="1" x14ac:dyDescent="0.2">
      <c r="A34" s="190" t="s">
        <v>200</v>
      </c>
      <c r="B34" s="254">
        <v>1</v>
      </c>
      <c r="C34" s="286">
        <v>1.4583333333333333</v>
      </c>
      <c r="D34" s="237" t="s">
        <v>453</v>
      </c>
    </row>
    <row r="35" spans="1:21" ht="21.95" customHeight="1" x14ac:dyDescent="0.2">
      <c r="A35" s="191" t="s">
        <v>431</v>
      </c>
      <c r="B35" s="374"/>
      <c r="C35" s="375"/>
      <c r="D35" s="237"/>
      <c r="E35" s="384"/>
    </row>
    <row r="36" spans="1:21" ht="21.95" customHeight="1" x14ac:dyDescent="0.2">
      <c r="A36" s="191" t="s">
        <v>201</v>
      </c>
      <c r="B36" s="256"/>
      <c r="C36" s="287"/>
      <c r="D36" s="237"/>
    </row>
    <row r="37" spans="1:21" ht="21.95" customHeight="1" x14ac:dyDescent="0.2">
      <c r="A37" s="191" t="s">
        <v>494</v>
      </c>
      <c r="B37" s="256"/>
      <c r="C37" s="287"/>
      <c r="D37" s="237"/>
    </row>
    <row r="38" spans="1:21" ht="21.95" customHeight="1" x14ac:dyDescent="0.2">
      <c r="A38" s="192" t="s">
        <v>233</v>
      </c>
      <c r="B38" s="255"/>
      <c r="C38" s="288"/>
      <c r="D38" s="237"/>
    </row>
    <row r="39" spans="1:21" ht="21.95" customHeight="1" x14ac:dyDescent="0.2">
      <c r="A39" s="107" t="s">
        <v>76</v>
      </c>
      <c r="B39" s="179">
        <f>SUM(B34:B38)</f>
        <v>1</v>
      </c>
      <c r="C39" s="183">
        <f>SUM(C34:C38)</f>
        <v>1.4583333333333333</v>
      </c>
      <c r="D39" s="236"/>
    </row>
    <row r="40" spans="1:21" ht="15" customHeight="1" x14ac:dyDescent="0.2">
      <c r="A40" s="235" t="s">
        <v>423</v>
      </c>
    </row>
    <row r="41" spans="1:21" s="52" customFormat="1" ht="30" customHeight="1" x14ac:dyDescent="0.2">
      <c r="A41" s="52" t="s">
        <v>496</v>
      </c>
      <c r="B41" s="490" t="s">
        <v>406</v>
      </c>
      <c r="C41" s="490"/>
      <c r="D41" s="490"/>
      <c r="E41" s="385"/>
      <c r="F41" s="385"/>
      <c r="G41" s="385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1:21" ht="15" customHeight="1" x14ac:dyDescent="0.2">
      <c r="A42" s="52" t="s">
        <v>535</v>
      </c>
    </row>
    <row r="43" spans="1:21" ht="10.5" customHeight="1" x14ac:dyDescent="0.2"/>
    <row r="44" spans="1:21" ht="15" customHeight="1" x14ac:dyDescent="0.2">
      <c r="A44" s="491" t="s">
        <v>224</v>
      </c>
      <c r="B44" s="492"/>
      <c r="C44" s="492"/>
      <c r="D44" s="493"/>
    </row>
    <row r="45" spans="1:21" ht="15" customHeight="1" x14ac:dyDescent="0.2">
      <c r="A45" s="107" t="s">
        <v>10</v>
      </c>
      <c r="B45" s="494" t="s">
        <v>225</v>
      </c>
      <c r="C45" s="495"/>
      <c r="D45" s="103" t="s">
        <v>226</v>
      </c>
    </row>
    <row r="46" spans="1:21" ht="15" customHeight="1" x14ac:dyDescent="0.2">
      <c r="A46" s="353" t="s">
        <v>422</v>
      </c>
      <c r="B46" s="496"/>
      <c r="C46" s="497"/>
      <c r="D46" s="498" t="s">
        <v>227</v>
      </c>
    </row>
    <row r="47" spans="1:21" ht="24.95" customHeight="1" x14ac:dyDescent="0.2">
      <c r="A47" s="104" t="s">
        <v>495</v>
      </c>
      <c r="B47" s="105" t="s">
        <v>228</v>
      </c>
      <c r="C47" s="108" t="s">
        <v>229</v>
      </c>
      <c r="D47" s="499"/>
    </row>
    <row r="48" spans="1:21" ht="21.95" customHeight="1" x14ac:dyDescent="0.2">
      <c r="A48" s="190" t="s">
        <v>200</v>
      </c>
      <c r="B48" s="254"/>
      <c r="C48" s="286"/>
      <c r="D48" s="237"/>
    </row>
    <row r="49" spans="1:21" ht="21.95" customHeight="1" x14ac:dyDescent="0.2">
      <c r="A49" s="191" t="s">
        <v>431</v>
      </c>
      <c r="B49" s="374"/>
      <c r="C49" s="375"/>
      <c r="D49" s="237"/>
      <c r="E49" s="384"/>
    </row>
    <row r="50" spans="1:21" ht="21.95" customHeight="1" x14ac:dyDescent="0.2">
      <c r="A50" s="191" t="s">
        <v>201</v>
      </c>
      <c r="B50" s="256"/>
      <c r="C50" s="287"/>
      <c r="D50" s="237"/>
    </row>
    <row r="51" spans="1:21" ht="21.95" customHeight="1" x14ac:dyDescent="0.2">
      <c r="A51" s="191" t="s">
        <v>494</v>
      </c>
      <c r="B51" s="256"/>
      <c r="C51" s="287"/>
      <c r="D51" s="237"/>
    </row>
    <row r="52" spans="1:21" ht="21.95" customHeight="1" x14ac:dyDescent="0.2">
      <c r="A52" s="192" t="s">
        <v>233</v>
      </c>
      <c r="B52" s="255"/>
      <c r="C52" s="288"/>
      <c r="D52" s="237"/>
    </row>
    <row r="53" spans="1:21" ht="21.95" customHeight="1" x14ac:dyDescent="0.2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">
      <c r="A54" s="235" t="s">
        <v>423</v>
      </c>
    </row>
    <row r="55" spans="1:21" s="52" customFormat="1" ht="30" customHeight="1" x14ac:dyDescent="0.2">
      <c r="A55" s="52" t="s">
        <v>496</v>
      </c>
      <c r="B55" s="490" t="s">
        <v>406</v>
      </c>
      <c r="C55" s="490"/>
      <c r="D55" s="490"/>
      <c r="E55" s="385"/>
      <c r="F55" s="385"/>
      <c r="G55" s="385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1:21" ht="15" customHeight="1" x14ac:dyDescent="0.2">
      <c r="A56" s="52" t="s">
        <v>535</v>
      </c>
    </row>
    <row r="57" spans="1:21" ht="24.95" customHeight="1" x14ac:dyDescent="0.2"/>
    <row r="58" spans="1:21" ht="15" customHeight="1" x14ac:dyDescent="0.2">
      <c r="A58" s="491" t="s">
        <v>224</v>
      </c>
      <c r="B58" s="492"/>
      <c r="C58" s="492"/>
      <c r="D58" s="493"/>
    </row>
    <row r="59" spans="1:21" ht="15" customHeight="1" x14ac:dyDescent="0.2">
      <c r="A59" s="107" t="s">
        <v>10</v>
      </c>
      <c r="B59" s="494" t="s">
        <v>225</v>
      </c>
      <c r="C59" s="495"/>
      <c r="D59" s="103" t="s">
        <v>226</v>
      </c>
    </row>
    <row r="60" spans="1:21" ht="15" customHeight="1" x14ac:dyDescent="0.2">
      <c r="A60" s="353" t="s">
        <v>422</v>
      </c>
      <c r="B60" s="496"/>
      <c r="C60" s="497"/>
      <c r="D60" s="498" t="s">
        <v>227</v>
      </c>
    </row>
    <row r="61" spans="1:21" ht="24.95" customHeight="1" x14ac:dyDescent="0.2">
      <c r="A61" s="104" t="s">
        <v>495</v>
      </c>
      <c r="B61" s="105" t="s">
        <v>228</v>
      </c>
      <c r="C61" s="108" t="s">
        <v>229</v>
      </c>
      <c r="D61" s="499"/>
    </row>
    <row r="62" spans="1:21" ht="21.95" customHeight="1" x14ac:dyDescent="0.2">
      <c r="A62" s="187" t="s">
        <v>200</v>
      </c>
      <c r="B62" s="254"/>
      <c r="C62" s="286"/>
      <c r="D62" s="237"/>
    </row>
    <row r="63" spans="1:21" ht="21.95" customHeight="1" x14ac:dyDescent="0.2">
      <c r="A63" s="191" t="s">
        <v>431</v>
      </c>
      <c r="B63" s="374"/>
      <c r="C63" s="375"/>
      <c r="D63" s="237"/>
      <c r="E63" s="384"/>
    </row>
    <row r="64" spans="1:21" ht="21.95" customHeight="1" x14ac:dyDescent="0.2">
      <c r="A64" s="188" t="s">
        <v>201</v>
      </c>
      <c r="B64" s="256"/>
      <c r="C64" s="287"/>
      <c r="D64" s="237"/>
    </row>
    <row r="65" spans="1:21" ht="21.95" customHeight="1" x14ac:dyDescent="0.2">
      <c r="A65" s="191" t="s">
        <v>494</v>
      </c>
      <c r="B65" s="256"/>
      <c r="C65" s="287"/>
      <c r="D65" s="237"/>
    </row>
    <row r="66" spans="1:21" ht="21.95" customHeight="1" x14ac:dyDescent="0.2">
      <c r="A66" s="189" t="s">
        <v>233</v>
      </c>
      <c r="B66" s="255"/>
      <c r="C66" s="288"/>
      <c r="D66" s="237"/>
    </row>
    <row r="67" spans="1:21" ht="21.95" customHeight="1" x14ac:dyDescent="0.2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">
      <c r="A68" s="235" t="s">
        <v>423</v>
      </c>
    </row>
    <row r="69" spans="1:21" s="52" customFormat="1" ht="30" customHeight="1" x14ac:dyDescent="0.2">
      <c r="A69" s="52" t="s">
        <v>496</v>
      </c>
      <c r="B69" s="490" t="s">
        <v>406</v>
      </c>
      <c r="C69" s="490"/>
      <c r="D69" s="490"/>
      <c r="E69" s="385"/>
      <c r="F69" s="385"/>
      <c r="G69" s="385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</row>
    <row r="70" spans="1:21" ht="15" customHeight="1" x14ac:dyDescent="0.2">
      <c r="A70" s="52" t="s">
        <v>535</v>
      </c>
    </row>
    <row r="71" spans="1:21" ht="11.25" customHeight="1" x14ac:dyDescent="0.2"/>
    <row r="72" spans="1:21" ht="15" customHeight="1" x14ac:dyDescent="0.2">
      <c r="A72" s="491" t="s">
        <v>224</v>
      </c>
      <c r="B72" s="492"/>
      <c r="C72" s="492"/>
      <c r="D72" s="493"/>
    </row>
    <row r="73" spans="1:21" ht="15" customHeight="1" x14ac:dyDescent="0.2">
      <c r="A73" s="107" t="s">
        <v>10</v>
      </c>
      <c r="B73" s="494" t="s">
        <v>225</v>
      </c>
      <c r="C73" s="495"/>
      <c r="D73" s="103" t="s">
        <v>226</v>
      </c>
    </row>
    <row r="74" spans="1:21" ht="15" customHeight="1" x14ac:dyDescent="0.2">
      <c r="A74" s="353" t="s">
        <v>422</v>
      </c>
      <c r="B74" s="496"/>
      <c r="C74" s="497"/>
      <c r="D74" s="498" t="s">
        <v>227</v>
      </c>
    </row>
    <row r="75" spans="1:21" ht="24.95" customHeight="1" x14ac:dyDescent="0.2">
      <c r="A75" s="104" t="s">
        <v>495</v>
      </c>
      <c r="B75" s="105" t="s">
        <v>228</v>
      </c>
      <c r="C75" s="108" t="s">
        <v>229</v>
      </c>
      <c r="D75" s="499"/>
    </row>
    <row r="76" spans="1:21" ht="21.95" customHeight="1" x14ac:dyDescent="0.2">
      <c r="A76" s="187" t="s">
        <v>200</v>
      </c>
      <c r="B76" s="254"/>
      <c r="C76" s="286"/>
      <c r="D76" s="237"/>
    </row>
    <row r="77" spans="1:21" ht="21.95" customHeight="1" x14ac:dyDescent="0.2">
      <c r="A77" s="191" t="s">
        <v>431</v>
      </c>
      <c r="B77" s="374"/>
      <c r="C77" s="375"/>
      <c r="D77" s="237"/>
      <c r="E77" s="384"/>
    </row>
    <row r="78" spans="1:21" ht="21.95" customHeight="1" x14ac:dyDescent="0.2">
      <c r="A78" s="188" t="s">
        <v>201</v>
      </c>
      <c r="B78" s="256"/>
      <c r="C78" s="287"/>
      <c r="D78" s="237"/>
    </row>
    <row r="79" spans="1:21" ht="21.95" customHeight="1" x14ac:dyDescent="0.2">
      <c r="A79" s="191" t="s">
        <v>494</v>
      </c>
      <c r="B79" s="256"/>
      <c r="C79" s="287"/>
      <c r="D79" s="237"/>
    </row>
    <row r="80" spans="1:21" ht="21.95" customHeight="1" x14ac:dyDescent="0.2">
      <c r="A80" s="189" t="s">
        <v>233</v>
      </c>
      <c r="B80" s="255"/>
      <c r="C80" s="288"/>
      <c r="D80" s="237"/>
    </row>
    <row r="81" spans="1:21" ht="21.95" customHeight="1" x14ac:dyDescent="0.2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">
      <c r="A82" s="235" t="s">
        <v>423</v>
      </c>
    </row>
    <row r="83" spans="1:21" s="52" customFormat="1" ht="30" customHeight="1" x14ac:dyDescent="0.2">
      <c r="A83" s="52" t="s">
        <v>496</v>
      </c>
      <c r="B83" s="490" t="s">
        <v>406</v>
      </c>
      <c r="C83" s="490"/>
      <c r="D83" s="490"/>
      <c r="E83" s="385"/>
      <c r="F83" s="385"/>
      <c r="G83" s="385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</row>
    <row r="84" spans="1:21" ht="15" customHeight="1" x14ac:dyDescent="0.2">
      <c r="A84" s="52" t="s">
        <v>535</v>
      </c>
    </row>
    <row r="85" spans="1:21" ht="12" customHeight="1" x14ac:dyDescent="0.2"/>
    <row r="86" spans="1:21" ht="15" customHeight="1" x14ac:dyDescent="0.2">
      <c r="A86" s="491" t="s">
        <v>224</v>
      </c>
      <c r="B86" s="492"/>
      <c r="C86" s="492"/>
      <c r="D86" s="493"/>
    </row>
    <row r="87" spans="1:21" ht="15" customHeight="1" x14ac:dyDescent="0.2">
      <c r="A87" s="107" t="s">
        <v>10</v>
      </c>
      <c r="B87" s="494" t="s">
        <v>225</v>
      </c>
      <c r="C87" s="495"/>
      <c r="D87" s="103" t="s">
        <v>226</v>
      </c>
    </row>
    <row r="88" spans="1:21" ht="15" customHeight="1" x14ac:dyDescent="0.2">
      <c r="A88" s="353" t="s">
        <v>422</v>
      </c>
      <c r="B88" s="496"/>
      <c r="C88" s="497"/>
      <c r="D88" s="498" t="s">
        <v>227</v>
      </c>
    </row>
    <row r="89" spans="1:21" ht="24.95" customHeight="1" x14ac:dyDescent="0.2">
      <c r="A89" s="104" t="s">
        <v>495</v>
      </c>
      <c r="B89" s="105" t="s">
        <v>228</v>
      </c>
      <c r="C89" s="108" t="s">
        <v>229</v>
      </c>
      <c r="D89" s="499"/>
    </row>
    <row r="90" spans="1:21" ht="21.95" customHeight="1" x14ac:dyDescent="0.2">
      <c r="A90" s="187" t="s">
        <v>200</v>
      </c>
      <c r="B90" s="254"/>
      <c r="C90" s="286"/>
      <c r="D90" s="237"/>
    </row>
    <row r="91" spans="1:21" ht="21.95" customHeight="1" x14ac:dyDescent="0.2">
      <c r="A91" s="191" t="s">
        <v>431</v>
      </c>
      <c r="B91" s="374"/>
      <c r="C91" s="375"/>
      <c r="D91" s="237"/>
      <c r="E91" s="384"/>
    </row>
    <row r="92" spans="1:21" ht="21.95" customHeight="1" x14ac:dyDescent="0.2">
      <c r="A92" s="188" t="s">
        <v>201</v>
      </c>
      <c r="B92" s="256"/>
      <c r="C92" s="287"/>
      <c r="D92" s="237"/>
    </row>
    <row r="93" spans="1:21" ht="21.95" customHeight="1" x14ac:dyDescent="0.2">
      <c r="A93" s="191" t="s">
        <v>494</v>
      </c>
      <c r="B93" s="256"/>
      <c r="C93" s="287"/>
      <c r="D93" s="237"/>
    </row>
    <row r="94" spans="1:21" ht="21.95" customHeight="1" x14ac:dyDescent="0.2">
      <c r="A94" s="189" t="s">
        <v>233</v>
      </c>
      <c r="B94" s="255"/>
      <c r="C94" s="288"/>
      <c r="D94" s="237"/>
    </row>
    <row r="95" spans="1:21" ht="21.95" customHeight="1" x14ac:dyDescent="0.2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">
      <c r="A96" s="235" t="s">
        <v>423</v>
      </c>
    </row>
    <row r="97" spans="1:21" s="52" customFormat="1" ht="30" customHeight="1" x14ac:dyDescent="0.2">
      <c r="A97" s="52" t="s">
        <v>496</v>
      </c>
      <c r="B97" s="490" t="s">
        <v>406</v>
      </c>
      <c r="C97" s="490"/>
      <c r="D97" s="490"/>
      <c r="E97" s="385"/>
      <c r="F97" s="385"/>
      <c r="G97" s="385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</row>
    <row r="98" spans="1:21" ht="15" customHeight="1" x14ac:dyDescent="0.2">
      <c r="A98" s="52" t="s">
        <v>535</v>
      </c>
    </row>
    <row r="99" spans="1:21" ht="12" customHeight="1" x14ac:dyDescent="0.2"/>
    <row r="100" spans="1:21" ht="15" customHeight="1" x14ac:dyDescent="0.2">
      <c r="A100" s="491" t="s">
        <v>224</v>
      </c>
      <c r="B100" s="492"/>
      <c r="C100" s="492"/>
      <c r="D100" s="493"/>
    </row>
    <row r="101" spans="1:21" ht="15" customHeight="1" x14ac:dyDescent="0.2">
      <c r="A101" s="107" t="s">
        <v>10</v>
      </c>
      <c r="B101" s="494" t="s">
        <v>225</v>
      </c>
      <c r="C101" s="495"/>
      <c r="D101" s="103" t="s">
        <v>226</v>
      </c>
    </row>
    <row r="102" spans="1:21" ht="15" customHeight="1" x14ac:dyDescent="0.2">
      <c r="A102" s="353" t="s">
        <v>422</v>
      </c>
      <c r="B102" s="496"/>
      <c r="C102" s="497"/>
      <c r="D102" s="498" t="s">
        <v>227</v>
      </c>
    </row>
    <row r="103" spans="1:21" ht="24.95" customHeight="1" x14ac:dyDescent="0.2">
      <c r="A103" s="104" t="s">
        <v>495</v>
      </c>
      <c r="B103" s="105" t="s">
        <v>228</v>
      </c>
      <c r="C103" s="108" t="s">
        <v>229</v>
      </c>
      <c r="D103" s="499"/>
    </row>
    <row r="104" spans="1:21" ht="21.95" customHeight="1" x14ac:dyDescent="0.2">
      <c r="A104" s="187" t="s">
        <v>200</v>
      </c>
      <c r="B104" s="254"/>
      <c r="C104" s="286"/>
      <c r="D104" s="237"/>
    </row>
    <row r="105" spans="1:21" ht="21.95" customHeight="1" x14ac:dyDescent="0.2">
      <c r="A105" s="191" t="s">
        <v>431</v>
      </c>
      <c r="B105" s="374"/>
      <c r="C105" s="375"/>
      <c r="D105" s="237"/>
      <c r="E105" s="384"/>
    </row>
    <row r="106" spans="1:21" ht="21.95" customHeight="1" x14ac:dyDescent="0.2">
      <c r="A106" s="188" t="s">
        <v>201</v>
      </c>
      <c r="B106" s="256"/>
      <c r="C106" s="287"/>
      <c r="D106" s="237"/>
    </row>
    <row r="107" spans="1:21" ht="21.95" customHeight="1" x14ac:dyDescent="0.2">
      <c r="A107" s="191" t="s">
        <v>494</v>
      </c>
      <c r="B107" s="256"/>
      <c r="C107" s="287"/>
      <c r="D107" s="237"/>
    </row>
    <row r="108" spans="1:21" ht="21.95" customHeight="1" x14ac:dyDescent="0.2">
      <c r="A108" s="189" t="s">
        <v>233</v>
      </c>
      <c r="B108" s="255"/>
      <c r="C108" s="288"/>
      <c r="D108" s="237"/>
    </row>
    <row r="109" spans="1:21" ht="21.95" customHeight="1" x14ac:dyDescent="0.2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">
      <c r="A110" s="235" t="s">
        <v>423</v>
      </c>
    </row>
    <row r="111" spans="1:21" s="52" customFormat="1" ht="30" customHeight="1" x14ac:dyDescent="0.2">
      <c r="A111" s="52" t="s">
        <v>496</v>
      </c>
      <c r="B111" s="490" t="s">
        <v>406</v>
      </c>
      <c r="C111" s="490"/>
      <c r="D111" s="490"/>
      <c r="E111" s="385"/>
      <c r="F111" s="385"/>
      <c r="G111" s="385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</row>
    <row r="112" spans="1:21" ht="15" customHeight="1" x14ac:dyDescent="0.2">
      <c r="A112" s="52" t="s">
        <v>535</v>
      </c>
    </row>
    <row r="113" spans="1:21" ht="12" customHeight="1" x14ac:dyDescent="0.2"/>
    <row r="114" spans="1:21" ht="15" customHeight="1" x14ac:dyDescent="0.2">
      <c r="A114" s="491" t="s">
        <v>224</v>
      </c>
      <c r="B114" s="492"/>
      <c r="C114" s="492"/>
      <c r="D114" s="493"/>
    </row>
    <row r="115" spans="1:21" ht="15" customHeight="1" x14ac:dyDescent="0.2">
      <c r="A115" s="107" t="s">
        <v>10</v>
      </c>
      <c r="B115" s="494" t="s">
        <v>225</v>
      </c>
      <c r="C115" s="495"/>
      <c r="D115" s="103" t="s">
        <v>226</v>
      </c>
    </row>
    <row r="116" spans="1:21" ht="15" customHeight="1" x14ac:dyDescent="0.2">
      <c r="A116" s="353" t="s">
        <v>422</v>
      </c>
      <c r="B116" s="496"/>
      <c r="C116" s="497"/>
      <c r="D116" s="498" t="s">
        <v>227</v>
      </c>
    </row>
    <row r="117" spans="1:21" ht="24.95" customHeight="1" x14ac:dyDescent="0.2">
      <c r="A117" s="104" t="s">
        <v>495</v>
      </c>
      <c r="B117" s="105" t="s">
        <v>228</v>
      </c>
      <c r="C117" s="108" t="s">
        <v>229</v>
      </c>
      <c r="D117" s="499"/>
    </row>
    <row r="118" spans="1:21" ht="21.95" customHeight="1" x14ac:dyDescent="0.2">
      <c r="A118" s="187" t="s">
        <v>200</v>
      </c>
      <c r="B118" s="254"/>
      <c r="C118" s="286"/>
      <c r="D118" s="237"/>
    </row>
    <row r="119" spans="1:21" ht="21.95" customHeight="1" x14ac:dyDescent="0.2">
      <c r="A119" s="191" t="s">
        <v>431</v>
      </c>
      <c r="B119" s="374"/>
      <c r="C119" s="375"/>
      <c r="D119" s="237"/>
      <c r="E119" s="384"/>
    </row>
    <row r="120" spans="1:21" ht="21.95" customHeight="1" x14ac:dyDescent="0.2">
      <c r="A120" s="188" t="s">
        <v>201</v>
      </c>
      <c r="B120" s="256"/>
      <c r="C120" s="287"/>
      <c r="D120" s="237"/>
    </row>
    <row r="121" spans="1:21" ht="21.95" customHeight="1" x14ac:dyDescent="0.2">
      <c r="A121" s="191" t="s">
        <v>494</v>
      </c>
      <c r="B121" s="256"/>
      <c r="C121" s="287"/>
      <c r="D121" s="237"/>
    </row>
    <row r="122" spans="1:21" ht="21.95" customHeight="1" x14ac:dyDescent="0.2">
      <c r="A122" s="189" t="s">
        <v>233</v>
      </c>
      <c r="B122" s="255"/>
      <c r="C122" s="288"/>
      <c r="D122" s="237"/>
    </row>
    <row r="123" spans="1:21" ht="21.95" customHeight="1" x14ac:dyDescent="0.2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">
      <c r="A124" s="235" t="s">
        <v>423</v>
      </c>
    </row>
    <row r="125" spans="1:21" s="52" customFormat="1" ht="30" customHeight="1" x14ac:dyDescent="0.2">
      <c r="A125" s="52" t="s">
        <v>496</v>
      </c>
      <c r="B125" s="490" t="s">
        <v>406</v>
      </c>
      <c r="C125" s="490"/>
      <c r="D125" s="490"/>
      <c r="E125" s="385"/>
      <c r="F125" s="385"/>
      <c r="G125" s="385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</row>
    <row r="126" spans="1:21" ht="15" customHeight="1" x14ac:dyDescent="0.2">
      <c r="A126" s="52" t="s">
        <v>535</v>
      </c>
    </row>
    <row r="127" spans="1:21" ht="11.25" customHeight="1" x14ac:dyDescent="0.2"/>
    <row r="128" spans="1:21" ht="15" customHeight="1" x14ac:dyDescent="0.2">
      <c r="A128" s="491" t="s">
        <v>224</v>
      </c>
      <c r="B128" s="492"/>
      <c r="C128" s="492"/>
      <c r="D128" s="493"/>
    </row>
    <row r="129" spans="1:21" ht="15" customHeight="1" x14ac:dyDescent="0.2">
      <c r="A129" s="107" t="s">
        <v>10</v>
      </c>
      <c r="B129" s="494" t="s">
        <v>225</v>
      </c>
      <c r="C129" s="495"/>
      <c r="D129" s="103" t="s">
        <v>226</v>
      </c>
    </row>
    <row r="130" spans="1:21" ht="15" customHeight="1" x14ac:dyDescent="0.2">
      <c r="A130" s="353" t="s">
        <v>422</v>
      </c>
      <c r="B130" s="496"/>
      <c r="C130" s="497"/>
      <c r="D130" s="498" t="s">
        <v>227</v>
      </c>
    </row>
    <row r="131" spans="1:21" ht="24.95" customHeight="1" x14ac:dyDescent="0.2">
      <c r="A131" s="104" t="s">
        <v>495</v>
      </c>
      <c r="B131" s="105" t="s">
        <v>228</v>
      </c>
      <c r="C131" s="108" t="s">
        <v>229</v>
      </c>
      <c r="D131" s="499"/>
    </row>
    <row r="132" spans="1:21" ht="21.95" customHeight="1" x14ac:dyDescent="0.2">
      <c r="A132" s="187" t="s">
        <v>200</v>
      </c>
      <c r="B132" s="254"/>
      <c r="C132" s="286"/>
      <c r="D132" s="237"/>
    </row>
    <row r="133" spans="1:21" ht="21.95" customHeight="1" x14ac:dyDescent="0.2">
      <c r="A133" s="191" t="s">
        <v>431</v>
      </c>
      <c r="B133" s="374"/>
      <c r="C133" s="375"/>
      <c r="D133" s="237"/>
      <c r="E133" s="384"/>
    </row>
    <row r="134" spans="1:21" ht="21.95" customHeight="1" x14ac:dyDescent="0.2">
      <c r="A134" s="188" t="s">
        <v>201</v>
      </c>
      <c r="B134" s="256"/>
      <c r="C134" s="287"/>
      <c r="D134" s="237"/>
    </row>
    <row r="135" spans="1:21" ht="21.95" customHeight="1" x14ac:dyDescent="0.2">
      <c r="A135" s="191" t="s">
        <v>494</v>
      </c>
      <c r="B135" s="256"/>
      <c r="C135" s="287"/>
      <c r="D135" s="237"/>
    </row>
    <row r="136" spans="1:21" ht="21.95" customHeight="1" x14ac:dyDescent="0.2">
      <c r="A136" s="189" t="s">
        <v>233</v>
      </c>
      <c r="B136" s="255"/>
      <c r="C136" s="288"/>
      <c r="D136" s="237"/>
    </row>
    <row r="137" spans="1:21" ht="21.95" customHeight="1" x14ac:dyDescent="0.2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">
      <c r="A138" s="235" t="s">
        <v>423</v>
      </c>
    </row>
    <row r="139" spans="1:21" s="52" customFormat="1" ht="30" customHeight="1" x14ac:dyDescent="0.2">
      <c r="A139" s="52" t="s">
        <v>496</v>
      </c>
      <c r="B139" s="490" t="s">
        <v>406</v>
      </c>
      <c r="C139" s="490"/>
      <c r="D139" s="490"/>
      <c r="E139" s="385"/>
      <c r="F139" s="385"/>
      <c r="G139" s="385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</row>
    <row r="140" spans="1:21" ht="15" customHeight="1" x14ac:dyDescent="0.2">
      <c r="A140" s="52" t="s">
        <v>535</v>
      </c>
    </row>
    <row r="141" spans="1:21" ht="12" customHeight="1" x14ac:dyDescent="0.2"/>
    <row r="142" spans="1:21" ht="15" customHeight="1" x14ac:dyDescent="0.2">
      <c r="A142" s="491" t="s">
        <v>224</v>
      </c>
      <c r="B142" s="492"/>
      <c r="C142" s="492"/>
      <c r="D142" s="493"/>
    </row>
    <row r="143" spans="1:21" ht="15" customHeight="1" x14ac:dyDescent="0.2">
      <c r="A143" s="107" t="s">
        <v>10</v>
      </c>
      <c r="B143" s="494" t="s">
        <v>225</v>
      </c>
      <c r="C143" s="495"/>
      <c r="D143" s="103" t="s">
        <v>226</v>
      </c>
    </row>
    <row r="144" spans="1:21" ht="15" customHeight="1" x14ac:dyDescent="0.2">
      <c r="A144" s="353" t="s">
        <v>422</v>
      </c>
      <c r="B144" s="496"/>
      <c r="C144" s="497"/>
      <c r="D144" s="498" t="s">
        <v>227</v>
      </c>
    </row>
    <row r="145" spans="1:21" ht="24.95" customHeight="1" x14ac:dyDescent="0.2">
      <c r="A145" s="104" t="s">
        <v>495</v>
      </c>
      <c r="B145" s="105" t="s">
        <v>228</v>
      </c>
      <c r="C145" s="108" t="s">
        <v>229</v>
      </c>
      <c r="D145" s="499"/>
    </row>
    <row r="146" spans="1:21" ht="21.95" customHeight="1" x14ac:dyDescent="0.2">
      <c r="A146" s="187" t="s">
        <v>200</v>
      </c>
      <c r="B146" s="254"/>
      <c r="C146" s="286"/>
      <c r="D146" s="237"/>
    </row>
    <row r="147" spans="1:21" ht="21.95" customHeight="1" x14ac:dyDescent="0.2">
      <c r="A147" s="191" t="s">
        <v>431</v>
      </c>
      <c r="B147" s="374"/>
      <c r="C147" s="375"/>
      <c r="D147" s="237"/>
      <c r="E147" s="384"/>
    </row>
    <row r="148" spans="1:21" ht="21.95" customHeight="1" x14ac:dyDescent="0.2">
      <c r="A148" s="188" t="s">
        <v>201</v>
      </c>
      <c r="B148" s="256"/>
      <c r="C148" s="287"/>
      <c r="D148" s="237"/>
    </row>
    <row r="149" spans="1:21" ht="21.95" customHeight="1" x14ac:dyDescent="0.2">
      <c r="A149" s="191" t="s">
        <v>494</v>
      </c>
      <c r="B149" s="256"/>
      <c r="C149" s="287"/>
      <c r="D149" s="237"/>
    </row>
    <row r="150" spans="1:21" ht="21.95" customHeight="1" x14ac:dyDescent="0.2">
      <c r="A150" s="189" t="s">
        <v>233</v>
      </c>
      <c r="B150" s="255"/>
      <c r="C150" s="288"/>
      <c r="D150" s="237"/>
    </row>
    <row r="151" spans="1:21" ht="21.95" customHeight="1" x14ac:dyDescent="0.2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">
      <c r="A152" s="235" t="s">
        <v>423</v>
      </c>
    </row>
    <row r="153" spans="1:21" s="52" customFormat="1" ht="30" customHeight="1" x14ac:dyDescent="0.2">
      <c r="A153" s="52" t="s">
        <v>496</v>
      </c>
      <c r="B153" s="490" t="s">
        <v>406</v>
      </c>
      <c r="C153" s="490"/>
      <c r="D153" s="490"/>
      <c r="E153" s="385"/>
      <c r="F153" s="385"/>
      <c r="G153" s="385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</row>
    <row r="154" spans="1:21" ht="15" customHeight="1" x14ac:dyDescent="0.2">
      <c r="A154" s="52" t="s">
        <v>535</v>
      </c>
    </row>
    <row r="155" spans="1:21" ht="13.5" customHeight="1" x14ac:dyDescent="0.2"/>
    <row r="156" spans="1:21" ht="15" customHeight="1" x14ac:dyDescent="0.2">
      <c r="A156" s="491" t="s">
        <v>224</v>
      </c>
      <c r="B156" s="492"/>
      <c r="C156" s="492"/>
      <c r="D156" s="493"/>
    </row>
    <row r="157" spans="1:21" ht="15" customHeight="1" x14ac:dyDescent="0.2">
      <c r="A157" s="107" t="s">
        <v>10</v>
      </c>
      <c r="B157" s="494" t="s">
        <v>225</v>
      </c>
      <c r="C157" s="495"/>
      <c r="D157" s="103" t="s">
        <v>226</v>
      </c>
    </row>
    <row r="158" spans="1:21" ht="15" customHeight="1" x14ac:dyDescent="0.2">
      <c r="A158" s="353" t="s">
        <v>422</v>
      </c>
      <c r="B158" s="496"/>
      <c r="C158" s="497"/>
      <c r="D158" s="498" t="s">
        <v>227</v>
      </c>
    </row>
    <row r="159" spans="1:21" ht="24.95" customHeight="1" x14ac:dyDescent="0.2">
      <c r="A159" s="104" t="s">
        <v>495</v>
      </c>
      <c r="B159" s="105" t="s">
        <v>228</v>
      </c>
      <c r="C159" s="108" t="s">
        <v>229</v>
      </c>
      <c r="D159" s="499"/>
    </row>
    <row r="160" spans="1:21" ht="21.95" customHeight="1" x14ac:dyDescent="0.2">
      <c r="A160" s="187" t="s">
        <v>200</v>
      </c>
      <c r="B160" s="254"/>
      <c r="C160" s="286"/>
      <c r="D160" s="237"/>
    </row>
    <row r="161" spans="1:21" ht="21.95" customHeight="1" x14ac:dyDescent="0.2">
      <c r="A161" s="191" t="s">
        <v>431</v>
      </c>
      <c r="B161" s="374"/>
      <c r="C161" s="375"/>
      <c r="D161" s="237"/>
      <c r="E161" s="384"/>
    </row>
    <row r="162" spans="1:21" ht="21.95" customHeight="1" x14ac:dyDescent="0.2">
      <c r="A162" s="188" t="s">
        <v>201</v>
      </c>
      <c r="B162" s="256"/>
      <c r="C162" s="287"/>
      <c r="D162" s="237"/>
    </row>
    <row r="163" spans="1:21" ht="21.95" customHeight="1" x14ac:dyDescent="0.2">
      <c r="A163" s="191" t="s">
        <v>494</v>
      </c>
      <c r="B163" s="256"/>
      <c r="C163" s="287"/>
      <c r="D163" s="237"/>
    </row>
    <row r="164" spans="1:21" ht="21.95" customHeight="1" x14ac:dyDescent="0.2">
      <c r="A164" s="189" t="s">
        <v>233</v>
      </c>
      <c r="B164" s="255"/>
      <c r="C164" s="288"/>
      <c r="D164" s="237"/>
    </row>
    <row r="165" spans="1:21" ht="21.95" customHeight="1" x14ac:dyDescent="0.2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">
      <c r="A166" s="235" t="s">
        <v>423</v>
      </c>
    </row>
    <row r="167" spans="1:21" s="52" customFormat="1" ht="30" customHeight="1" x14ac:dyDescent="0.2">
      <c r="A167" s="52" t="s">
        <v>496</v>
      </c>
      <c r="B167" s="490" t="s">
        <v>406</v>
      </c>
      <c r="C167" s="490"/>
      <c r="D167" s="490"/>
      <c r="E167" s="385"/>
      <c r="F167" s="385"/>
      <c r="G167" s="385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</row>
    <row r="168" spans="1:21" ht="15" customHeight="1" x14ac:dyDescent="0.2">
      <c r="A168" s="52" t="s">
        <v>535</v>
      </c>
    </row>
    <row r="169" spans="1:21" ht="12.75" customHeight="1" x14ac:dyDescent="0.2"/>
    <row r="170" spans="1:21" ht="15" customHeight="1" x14ac:dyDescent="0.2">
      <c r="A170" s="491" t="s">
        <v>224</v>
      </c>
      <c r="B170" s="492"/>
      <c r="C170" s="492"/>
      <c r="D170" s="493"/>
    </row>
    <row r="171" spans="1:21" ht="15" customHeight="1" x14ac:dyDescent="0.2">
      <c r="A171" s="107" t="s">
        <v>10</v>
      </c>
      <c r="B171" s="494" t="s">
        <v>225</v>
      </c>
      <c r="C171" s="495"/>
      <c r="D171" s="103" t="s">
        <v>226</v>
      </c>
    </row>
    <row r="172" spans="1:21" ht="15" customHeight="1" x14ac:dyDescent="0.2">
      <c r="A172" s="353" t="s">
        <v>422</v>
      </c>
      <c r="B172" s="496"/>
      <c r="C172" s="497"/>
      <c r="D172" s="498" t="s">
        <v>227</v>
      </c>
    </row>
    <row r="173" spans="1:21" ht="24.95" customHeight="1" x14ac:dyDescent="0.2">
      <c r="A173" s="104" t="s">
        <v>495</v>
      </c>
      <c r="B173" s="105" t="s">
        <v>228</v>
      </c>
      <c r="C173" s="108" t="s">
        <v>229</v>
      </c>
      <c r="D173" s="499"/>
    </row>
    <row r="174" spans="1:21" ht="21.95" customHeight="1" x14ac:dyDescent="0.2">
      <c r="A174" s="187" t="s">
        <v>200</v>
      </c>
      <c r="B174" s="254"/>
      <c r="C174" s="286"/>
      <c r="D174" s="237"/>
    </row>
    <row r="175" spans="1:21" ht="21.95" customHeight="1" x14ac:dyDescent="0.2">
      <c r="A175" s="191" t="s">
        <v>431</v>
      </c>
      <c r="B175" s="374"/>
      <c r="C175" s="375"/>
      <c r="D175" s="237"/>
      <c r="E175" s="384"/>
    </row>
    <row r="176" spans="1:21" ht="21.95" customHeight="1" x14ac:dyDescent="0.2">
      <c r="A176" s="188" t="s">
        <v>201</v>
      </c>
      <c r="B176" s="256"/>
      <c r="C176" s="287"/>
      <c r="D176" s="237"/>
    </row>
    <row r="177" spans="1:21" ht="21.95" customHeight="1" x14ac:dyDescent="0.2">
      <c r="A177" s="191" t="s">
        <v>494</v>
      </c>
      <c r="B177" s="256"/>
      <c r="C177" s="287"/>
      <c r="D177" s="237"/>
    </row>
    <row r="178" spans="1:21" ht="21.95" customHeight="1" x14ac:dyDescent="0.2">
      <c r="A178" s="189" t="s">
        <v>233</v>
      </c>
      <c r="B178" s="255"/>
      <c r="C178" s="288"/>
      <c r="D178" s="237"/>
    </row>
    <row r="179" spans="1:21" ht="21.95" customHeight="1" x14ac:dyDescent="0.2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">
      <c r="A180" s="235" t="s">
        <v>423</v>
      </c>
    </row>
    <row r="181" spans="1:21" s="52" customFormat="1" ht="30" customHeight="1" x14ac:dyDescent="0.2">
      <c r="A181" s="52" t="s">
        <v>496</v>
      </c>
      <c r="B181" s="490" t="s">
        <v>406</v>
      </c>
      <c r="C181" s="490"/>
      <c r="D181" s="490"/>
      <c r="E181" s="385"/>
      <c r="F181" s="385"/>
      <c r="G181" s="385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</row>
    <row r="182" spans="1:21" ht="15" customHeight="1" x14ac:dyDescent="0.2">
      <c r="A182" s="52" t="s">
        <v>535</v>
      </c>
    </row>
    <row r="183" spans="1:21" s="391" customFormat="1" x14ac:dyDescent="0.2">
      <c r="E183" s="383"/>
      <c r="F183" s="383"/>
      <c r="G183" s="383"/>
    </row>
    <row r="184" spans="1:21" ht="15" customHeight="1" x14ac:dyDescent="0.2">
      <c r="A184" s="491" t="s">
        <v>224</v>
      </c>
      <c r="B184" s="492"/>
      <c r="C184" s="492"/>
      <c r="D184" s="493"/>
    </row>
    <row r="185" spans="1:21" ht="15" customHeight="1" x14ac:dyDescent="0.2">
      <c r="A185" s="107" t="s">
        <v>10</v>
      </c>
      <c r="B185" s="494" t="s">
        <v>225</v>
      </c>
      <c r="C185" s="495"/>
      <c r="D185" s="103" t="s">
        <v>226</v>
      </c>
    </row>
    <row r="186" spans="1:21" ht="15" customHeight="1" x14ac:dyDescent="0.2">
      <c r="A186" s="353" t="s">
        <v>422</v>
      </c>
      <c r="B186" s="496"/>
      <c r="C186" s="497"/>
      <c r="D186" s="498" t="s">
        <v>227</v>
      </c>
    </row>
    <row r="187" spans="1:21" ht="24.95" customHeight="1" x14ac:dyDescent="0.2">
      <c r="A187" s="104" t="s">
        <v>495</v>
      </c>
      <c r="B187" s="105" t="s">
        <v>228</v>
      </c>
      <c r="C187" s="108" t="s">
        <v>229</v>
      </c>
      <c r="D187" s="499"/>
    </row>
    <row r="188" spans="1:21" ht="21.95" customHeight="1" x14ac:dyDescent="0.2">
      <c r="A188" s="187" t="s">
        <v>200</v>
      </c>
      <c r="B188" s="254"/>
      <c r="C188" s="286"/>
      <c r="D188" s="237"/>
    </row>
    <row r="189" spans="1:21" ht="21.95" customHeight="1" x14ac:dyDescent="0.2">
      <c r="A189" s="191" t="s">
        <v>431</v>
      </c>
      <c r="B189" s="374"/>
      <c r="C189" s="375"/>
      <c r="D189" s="237"/>
      <c r="E189" s="384"/>
    </row>
    <row r="190" spans="1:21" ht="21.95" customHeight="1" x14ac:dyDescent="0.2">
      <c r="A190" s="188" t="s">
        <v>201</v>
      </c>
      <c r="B190" s="256"/>
      <c r="C190" s="287"/>
      <c r="D190" s="237"/>
    </row>
    <row r="191" spans="1:21" ht="21.95" customHeight="1" x14ac:dyDescent="0.2">
      <c r="A191" s="191" t="s">
        <v>494</v>
      </c>
      <c r="B191" s="256"/>
      <c r="C191" s="287"/>
      <c r="D191" s="237"/>
    </row>
    <row r="192" spans="1:21" ht="21.95" customHeight="1" x14ac:dyDescent="0.2">
      <c r="A192" s="189" t="s">
        <v>233</v>
      </c>
      <c r="B192" s="255"/>
      <c r="C192" s="288"/>
      <c r="D192" s="237"/>
    </row>
    <row r="193" spans="1:21" ht="21.95" customHeight="1" x14ac:dyDescent="0.2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">
      <c r="A194" s="235" t="s">
        <v>423</v>
      </c>
    </row>
    <row r="195" spans="1:21" s="52" customFormat="1" ht="30" customHeight="1" x14ac:dyDescent="0.2">
      <c r="A195" s="52" t="s">
        <v>496</v>
      </c>
      <c r="B195" s="490" t="s">
        <v>406</v>
      </c>
      <c r="C195" s="490"/>
      <c r="D195" s="490"/>
      <c r="E195" s="385"/>
      <c r="F195" s="385"/>
      <c r="G195" s="385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392"/>
    </row>
    <row r="196" spans="1:21" ht="15" customHeight="1" x14ac:dyDescent="0.2">
      <c r="A196" s="52" t="s">
        <v>535</v>
      </c>
    </row>
    <row r="197" spans="1:21" s="391" customFormat="1" x14ac:dyDescent="0.2">
      <c r="E197" s="383"/>
      <c r="F197" s="383"/>
      <c r="G197" s="383"/>
    </row>
    <row r="198" spans="1:21" ht="15" customHeight="1" x14ac:dyDescent="0.2">
      <c r="A198" s="491" t="s">
        <v>224</v>
      </c>
      <c r="B198" s="492"/>
      <c r="C198" s="492"/>
      <c r="D198" s="493"/>
    </row>
    <row r="199" spans="1:21" ht="15" customHeight="1" x14ac:dyDescent="0.2">
      <c r="A199" s="107" t="s">
        <v>10</v>
      </c>
      <c r="B199" s="494" t="s">
        <v>225</v>
      </c>
      <c r="C199" s="495"/>
      <c r="D199" s="103" t="s">
        <v>226</v>
      </c>
    </row>
    <row r="200" spans="1:21" ht="15" customHeight="1" x14ac:dyDescent="0.2">
      <c r="A200" s="353" t="s">
        <v>422</v>
      </c>
      <c r="B200" s="496"/>
      <c r="C200" s="497"/>
      <c r="D200" s="498" t="s">
        <v>227</v>
      </c>
    </row>
    <row r="201" spans="1:21" ht="24.95" customHeight="1" x14ac:dyDescent="0.2">
      <c r="A201" s="104" t="s">
        <v>495</v>
      </c>
      <c r="B201" s="105" t="s">
        <v>228</v>
      </c>
      <c r="C201" s="108" t="s">
        <v>229</v>
      </c>
      <c r="D201" s="499"/>
    </row>
    <row r="202" spans="1:21" ht="21.95" customHeight="1" x14ac:dyDescent="0.2">
      <c r="A202" s="187" t="s">
        <v>200</v>
      </c>
      <c r="B202" s="254"/>
      <c r="C202" s="286"/>
      <c r="D202" s="237"/>
    </row>
    <row r="203" spans="1:21" ht="21.95" customHeight="1" x14ac:dyDescent="0.2">
      <c r="A203" s="191" t="s">
        <v>431</v>
      </c>
      <c r="B203" s="374"/>
      <c r="C203" s="375"/>
      <c r="D203" s="237"/>
      <c r="E203" s="384"/>
    </row>
    <row r="204" spans="1:21" ht="21.95" customHeight="1" x14ac:dyDescent="0.2">
      <c r="A204" s="188" t="s">
        <v>201</v>
      </c>
      <c r="B204" s="256"/>
      <c r="C204" s="287"/>
      <c r="D204" s="237"/>
    </row>
    <row r="205" spans="1:21" ht="21.95" customHeight="1" x14ac:dyDescent="0.2">
      <c r="A205" s="191" t="s">
        <v>494</v>
      </c>
      <c r="B205" s="256"/>
      <c r="C205" s="287"/>
      <c r="D205" s="237"/>
    </row>
    <row r="206" spans="1:21" ht="21.95" customHeight="1" x14ac:dyDescent="0.2">
      <c r="A206" s="189" t="s">
        <v>233</v>
      </c>
      <c r="B206" s="255"/>
      <c r="C206" s="288"/>
      <c r="D206" s="237"/>
    </row>
    <row r="207" spans="1:21" ht="21.95" customHeight="1" x14ac:dyDescent="0.2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">
      <c r="A208" s="235" t="s">
        <v>423</v>
      </c>
    </row>
    <row r="209" spans="1:21" s="52" customFormat="1" ht="30" customHeight="1" x14ac:dyDescent="0.2">
      <c r="A209" s="52" t="s">
        <v>496</v>
      </c>
      <c r="B209" s="490" t="s">
        <v>406</v>
      </c>
      <c r="C209" s="490"/>
      <c r="D209" s="490"/>
      <c r="E209" s="385"/>
      <c r="F209" s="385"/>
      <c r="G209" s="385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</row>
    <row r="210" spans="1:21" ht="15" customHeight="1" x14ac:dyDescent="0.2">
      <c r="A210" s="52" t="s">
        <v>535</v>
      </c>
    </row>
    <row r="211" spans="1:21" s="391" customFormat="1" x14ac:dyDescent="0.2">
      <c r="E211" s="383"/>
      <c r="F211" s="383"/>
      <c r="G211" s="383"/>
    </row>
    <row r="212" spans="1:21" ht="15" customHeight="1" x14ac:dyDescent="0.2">
      <c r="A212" s="491" t="s">
        <v>224</v>
      </c>
      <c r="B212" s="492"/>
      <c r="C212" s="492"/>
      <c r="D212" s="493"/>
    </row>
    <row r="213" spans="1:21" ht="15" customHeight="1" x14ac:dyDescent="0.2">
      <c r="A213" s="107" t="s">
        <v>10</v>
      </c>
      <c r="B213" s="494" t="s">
        <v>225</v>
      </c>
      <c r="C213" s="495"/>
      <c r="D213" s="103" t="s">
        <v>226</v>
      </c>
    </row>
    <row r="214" spans="1:21" ht="15" customHeight="1" x14ac:dyDescent="0.2">
      <c r="A214" s="353" t="s">
        <v>422</v>
      </c>
      <c r="B214" s="496"/>
      <c r="C214" s="497"/>
      <c r="D214" s="498" t="s">
        <v>227</v>
      </c>
    </row>
    <row r="215" spans="1:21" ht="24.95" customHeight="1" x14ac:dyDescent="0.2">
      <c r="A215" s="104" t="s">
        <v>495</v>
      </c>
      <c r="B215" s="105" t="s">
        <v>228</v>
      </c>
      <c r="C215" s="108" t="s">
        <v>229</v>
      </c>
      <c r="D215" s="499"/>
    </row>
    <row r="216" spans="1:21" ht="21.95" customHeight="1" x14ac:dyDescent="0.2">
      <c r="A216" s="187" t="s">
        <v>200</v>
      </c>
      <c r="B216" s="254"/>
      <c r="C216" s="286"/>
      <c r="D216" s="237"/>
    </row>
    <row r="217" spans="1:21" ht="21.95" customHeight="1" x14ac:dyDescent="0.2">
      <c r="A217" s="191" t="s">
        <v>431</v>
      </c>
      <c r="B217" s="374"/>
      <c r="C217" s="375"/>
      <c r="D217" s="237"/>
      <c r="E217" s="384"/>
    </row>
    <row r="218" spans="1:21" ht="21.95" customHeight="1" x14ac:dyDescent="0.2">
      <c r="A218" s="188" t="s">
        <v>201</v>
      </c>
      <c r="B218" s="256"/>
      <c r="C218" s="287"/>
      <c r="D218" s="237"/>
    </row>
    <row r="219" spans="1:21" ht="21.95" customHeight="1" x14ac:dyDescent="0.2">
      <c r="A219" s="191" t="s">
        <v>494</v>
      </c>
      <c r="B219" s="256"/>
      <c r="C219" s="287"/>
      <c r="D219" s="237"/>
    </row>
    <row r="220" spans="1:21" ht="21.95" customHeight="1" x14ac:dyDescent="0.2">
      <c r="A220" s="189" t="s">
        <v>233</v>
      </c>
      <c r="B220" s="255"/>
      <c r="C220" s="288"/>
      <c r="D220" s="237"/>
    </row>
    <row r="221" spans="1:21" ht="21.95" customHeight="1" x14ac:dyDescent="0.2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">
      <c r="A222" s="235" t="s">
        <v>423</v>
      </c>
    </row>
    <row r="223" spans="1:21" s="52" customFormat="1" ht="30" customHeight="1" x14ac:dyDescent="0.2">
      <c r="A223" s="52" t="s">
        <v>496</v>
      </c>
      <c r="B223" s="490" t="s">
        <v>406</v>
      </c>
      <c r="C223" s="490"/>
      <c r="D223" s="490"/>
      <c r="E223" s="385"/>
      <c r="F223" s="385"/>
      <c r="G223" s="385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</row>
    <row r="224" spans="1:21" ht="15" customHeight="1" x14ac:dyDescent="0.2">
      <c r="A224" s="52" t="s">
        <v>535</v>
      </c>
    </row>
    <row r="225" spans="1:21" s="391" customFormat="1" x14ac:dyDescent="0.2">
      <c r="E225" s="383"/>
      <c r="F225" s="383"/>
      <c r="G225" s="383"/>
    </row>
    <row r="226" spans="1:21" ht="15" customHeight="1" x14ac:dyDescent="0.2">
      <c r="A226" s="491" t="s">
        <v>224</v>
      </c>
      <c r="B226" s="492"/>
      <c r="C226" s="492"/>
      <c r="D226" s="493"/>
    </row>
    <row r="227" spans="1:21" ht="15" customHeight="1" x14ac:dyDescent="0.2">
      <c r="A227" s="107" t="s">
        <v>10</v>
      </c>
      <c r="B227" s="494" t="s">
        <v>225</v>
      </c>
      <c r="C227" s="495"/>
      <c r="D227" s="103" t="s">
        <v>226</v>
      </c>
    </row>
    <row r="228" spans="1:21" ht="15" customHeight="1" x14ac:dyDescent="0.2">
      <c r="A228" s="353" t="s">
        <v>422</v>
      </c>
      <c r="B228" s="496"/>
      <c r="C228" s="497"/>
      <c r="D228" s="498" t="s">
        <v>227</v>
      </c>
    </row>
    <row r="229" spans="1:21" ht="24.95" customHeight="1" x14ac:dyDescent="0.2">
      <c r="A229" s="104" t="s">
        <v>495</v>
      </c>
      <c r="B229" s="105" t="s">
        <v>228</v>
      </c>
      <c r="C229" s="108" t="s">
        <v>229</v>
      </c>
      <c r="D229" s="499"/>
    </row>
    <row r="230" spans="1:21" ht="21.95" customHeight="1" x14ac:dyDescent="0.2">
      <c r="A230" s="187" t="s">
        <v>200</v>
      </c>
      <c r="B230" s="254"/>
      <c r="C230" s="286"/>
      <c r="D230" s="237"/>
    </row>
    <row r="231" spans="1:21" ht="21.95" customHeight="1" x14ac:dyDescent="0.2">
      <c r="A231" s="191" t="s">
        <v>431</v>
      </c>
      <c r="B231" s="374"/>
      <c r="C231" s="375"/>
      <c r="D231" s="237"/>
      <c r="E231" s="384"/>
    </row>
    <row r="232" spans="1:21" ht="21.95" customHeight="1" x14ac:dyDescent="0.2">
      <c r="A232" s="188" t="s">
        <v>201</v>
      </c>
      <c r="B232" s="256"/>
      <c r="C232" s="287"/>
      <c r="D232" s="237"/>
    </row>
    <row r="233" spans="1:21" ht="21.95" customHeight="1" x14ac:dyDescent="0.2">
      <c r="A233" s="191" t="s">
        <v>494</v>
      </c>
      <c r="B233" s="256"/>
      <c r="C233" s="287"/>
      <c r="D233" s="237"/>
    </row>
    <row r="234" spans="1:21" ht="21.95" customHeight="1" x14ac:dyDescent="0.2">
      <c r="A234" s="189" t="s">
        <v>233</v>
      </c>
      <c r="B234" s="255"/>
      <c r="C234" s="288"/>
      <c r="D234" s="237"/>
    </row>
    <row r="235" spans="1:21" ht="21.95" customHeight="1" x14ac:dyDescent="0.2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">
      <c r="A236" s="235" t="s">
        <v>423</v>
      </c>
    </row>
    <row r="237" spans="1:21" s="52" customFormat="1" ht="30" customHeight="1" x14ac:dyDescent="0.2">
      <c r="A237" s="52" t="s">
        <v>496</v>
      </c>
      <c r="B237" s="490" t="s">
        <v>406</v>
      </c>
      <c r="C237" s="490"/>
      <c r="D237" s="490"/>
      <c r="E237" s="385"/>
      <c r="F237" s="385"/>
      <c r="G237" s="385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</row>
    <row r="238" spans="1:21" ht="15" customHeight="1" x14ac:dyDescent="0.2">
      <c r="A238" s="52" t="s">
        <v>535</v>
      </c>
    </row>
    <row r="239" spans="1:21" s="391" customFormat="1" x14ac:dyDescent="0.2">
      <c r="E239" s="383"/>
      <c r="F239" s="383"/>
      <c r="G239" s="383"/>
    </row>
    <row r="240" spans="1:21" ht="15" customHeight="1" x14ac:dyDescent="0.2">
      <c r="A240" s="491" t="s">
        <v>224</v>
      </c>
      <c r="B240" s="492"/>
      <c r="C240" s="492"/>
      <c r="D240" s="493"/>
    </row>
    <row r="241" spans="1:21" ht="15" customHeight="1" x14ac:dyDescent="0.2">
      <c r="A241" s="107" t="s">
        <v>10</v>
      </c>
      <c r="B241" s="494" t="s">
        <v>225</v>
      </c>
      <c r="C241" s="495"/>
      <c r="D241" s="103" t="s">
        <v>226</v>
      </c>
    </row>
    <row r="242" spans="1:21" ht="15" customHeight="1" x14ac:dyDescent="0.2">
      <c r="A242" s="353" t="s">
        <v>422</v>
      </c>
      <c r="B242" s="496"/>
      <c r="C242" s="497"/>
      <c r="D242" s="498" t="s">
        <v>227</v>
      </c>
    </row>
    <row r="243" spans="1:21" ht="24.95" customHeight="1" x14ac:dyDescent="0.2">
      <c r="A243" s="104" t="s">
        <v>495</v>
      </c>
      <c r="B243" s="105" t="s">
        <v>228</v>
      </c>
      <c r="C243" s="108" t="s">
        <v>229</v>
      </c>
      <c r="D243" s="499"/>
    </row>
    <row r="244" spans="1:21" ht="21.95" customHeight="1" x14ac:dyDescent="0.2">
      <c r="A244" s="187" t="s">
        <v>200</v>
      </c>
      <c r="B244" s="254"/>
      <c r="C244" s="286"/>
      <c r="D244" s="237"/>
    </row>
    <row r="245" spans="1:21" ht="21.95" customHeight="1" x14ac:dyDescent="0.2">
      <c r="A245" s="191" t="s">
        <v>431</v>
      </c>
      <c r="B245" s="374"/>
      <c r="C245" s="375"/>
      <c r="D245" s="237"/>
      <c r="E245" s="384"/>
    </row>
    <row r="246" spans="1:21" ht="21.95" customHeight="1" x14ac:dyDescent="0.2">
      <c r="A246" s="188" t="s">
        <v>201</v>
      </c>
      <c r="B246" s="256"/>
      <c r="C246" s="287"/>
      <c r="D246" s="237"/>
    </row>
    <row r="247" spans="1:21" ht="21.95" customHeight="1" x14ac:dyDescent="0.2">
      <c r="A247" s="191" t="s">
        <v>494</v>
      </c>
      <c r="B247" s="256"/>
      <c r="C247" s="287"/>
      <c r="D247" s="237"/>
    </row>
    <row r="248" spans="1:21" ht="21.95" customHeight="1" x14ac:dyDescent="0.2">
      <c r="A248" s="189" t="s">
        <v>233</v>
      </c>
      <c r="B248" s="255"/>
      <c r="C248" s="288"/>
      <c r="D248" s="237"/>
    </row>
    <row r="249" spans="1:21" ht="21.95" customHeight="1" x14ac:dyDescent="0.2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">
      <c r="A250" s="235" t="s">
        <v>423</v>
      </c>
    </row>
    <row r="251" spans="1:21" s="52" customFormat="1" ht="30" customHeight="1" x14ac:dyDescent="0.2">
      <c r="A251" s="52" t="s">
        <v>496</v>
      </c>
      <c r="B251" s="490" t="s">
        <v>406</v>
      </c>
      <c r="C251" s="490"/>
      <c r="D251" s="490"/>
      <c r="E251" s="385"/>
      <c r="F251" s="385"/>
      <c r="G251" s="385"/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2"/>
      <c r="T251" s="392"/>
      <c r="U251" s="392"/>
    </row>
    <row r="252" spans="1:21" ht="15" customHeight="1" x14ac:dyDescent="0.2">
      <c r="A252" s="52" t="s">
        <v>535</v>
      </c>
    </row>
    <row r="253" spans="1:21" s="391" customFormat="1" x14ac:dyDescent="0.2">
      <c r="E253" s="383"/>
      <c r="F253" s="383"/>
      <c r="G253" s="383"/>
    </row>
    <row r="254" spans="1:21" ht="15" customHeight="1" x14ac:dyDescent="0.2">
      <c r="A254" s="491" t="s">
        <v>224</v>
      </c>
      <c r="B254" s="492"/>
      <c r="C254" s="492"/>
      <c r="D254" s="493"/>
    </row>
    <row r="255" spans="1:21" ht="15" customHeight="1" x14ac:dyDescent="0.2">
      <c r="A255" s="107" t="s">
        <v>10</v>
      </c>
      <c r="B255" s="494" t="s">
        <v>225</v>
      </c>
      <c r="C255" s="495"/>
      <c r="D255" s="103" t="s">
        <v>226</v>
      </c>
    </row>
    <row r="256" spans="1:21" ht="15" customHeight="1" x14ac:dyDescent="0.2">
      <c r="A256" s="353" t="s">
        <v>422</v>
      </c>
      <c r="B256" s="496"/>
      <c r="C256" s="497"/>
      <c r="D256" s="498" t="s">
        <v>227</v>
      </c>
    </row>
    <row r="257" spans="1:21" ht="24.95" customHeight="1" x14ac:dyDescent="0.2">
      <c r="A257" s="104" t="s">
        <v>495</v>
      </c>
      <c r="B257" s="105" t="s">
        <v>228</v>
      </c>
      <c r="C257" s="108" t="s">
        <v>229</v>
      </c>
      <c r="D257" s="499"/>
    </row>
    <row r="258" spans="1:21" ht="21.95" customHeight="1" x14ac:dyDescent="0.2">
      <c r="A258" s="187" t="s">
        <v>200</v>
      </c>
      <c r="B258" s="254"/>
      <c r="C258" s="286"/>
      <c r="D258" s="237"/>
    </row>
    <row r="259" spans="1:21" ht="21.95" customHeight="1" x14ac:dyDescent="0.2">
      <c r="A259" s="191" t="s">
        <v>431</v>
      </c>
      <c r="B259" s="374"/>
      <c r="C259" s="375"/>
      <c r="D259" s="237"/>
      <c r="E259" s="384"/>
    </row>
    <row r="260" spans="1:21" ht="21.95" customHeight="1" x14ac:dyDescent="0.2">
      <c r="A260" s="188" t="s">
        <v>201</v>
      </c>
      <c r="B260" s="256"/>
      <c r="C260" s="287"/>
      <c r="D260" s="237"/>
    </row>
    <row r="261" spans="1:21" ht="21.95" customHeight="1" x14ac:dyDescent="0.2">
      <c r="A261" s="191" t="s">
        <v>494</v>
      </c>
      <c r="B261" s="256"/>
      <c r="C261" s="287"/>
      <c r="D261" s="237"/>
    </row>
    <row r="262" spans="1:21" ht="21.95" customHeight="1" x14ac:dyDescent="0.2">
      <c r="A262" s="189" t="s">
        <v>233</v>
      </c>
      <c r="B262" s="255"/>
      <c r="C262" s="288"/>
      <c r="D262" s="237"/>
    </row>
    <row r="263" spans="1:21" ht="21.95" customHeight="1" x14ac:dyDescent="0.2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">
      <c r="A264" s="235" t="s">
        <v>423</v>
      </c>
    </row>
    <row r="265" spans="1:21" s="52" customFormat="1" ht="30" customHeight="1" x14ac:dyDescent="0.2">
      <c r="A265" s="52" t="s">
        <v>496</v>
      </c>
      <c r="B265" s="490" t="s">
        <v>406</v>
      </c>
      <c r="C265" s="490"/>
      <c r="D265" s="490"/>
      <c r="E265" s="385"/>
      <c r="F265" s="385"/>
      <c r="G265" s="385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</row>
    <row r="266" spans="1:21" ht="15" customHeight="1" x14ac:dyDescent="0.2">
      <c r="A266" s="52" t="s">
        <v>535</v>
      </c>
    </row>
    <row r="267" spans="1:21" s="391" customFormat="1" x14ac:dyDescent="0.2">
      <c r="E267" s="383"/>
      <c r="F267" s="383"/>
      <c r="G267" s="383"/>
    </row>
    <row r="268" spans="1:21" ht="15" customHeight="1" x14ac:dyDescent="0.2">
      <c r="A268" s="491" t="s">
        <v>224</v>
      </c>
      <c r="B268" s="492"/>
      <c r="C268" s="492"/>
      <c r="D268" s="493"/>
    </row>
    <row r="269" spans="1:21" ht="15" customHeight="1" x14ac:dyDescent="0.2">
      <c r="A269" s="107" t="s">
        <v>10</v>
      </c>
      <c r="B269" s="494" t="s">
        <v>225</v>
      </c>
      <c r="C269" s="495"/>
      <c r="D269" s="103" t="s">
        <v>226</v>
      </c>
    </row>
    <row r="270" spans="1:21" ht="15" customHeight="1" x14ac:dyDescent="0.2">
      <c r="A270" s="353" t="s">
        <v>422</v>
      </c>
      <c r="B270" s="496"/>
      <c r="C270" s="497"/>
      <c r="D270" s="498" t="s">
        <v>227</v>
      </c>
    </row>
    <row r="271" spans="1:21" ht="24.95" customHeight="1" x14ac:dyDescent="0.2">
      <c r="A271" s="104" t="s">
        <v>495</v>
      </c>
      <c r="B271" s="105" t="s">
        <v>228</v>
      </c>
      <c r="C271" s="108" t="s">
        <v>229</v>
      </c>
      <c r="D271" s="499"/>
    </row>
    <row r="272" spans="1:21" ht="21.95" customHeight="1" x14ac:dyDescent="0.2">
      <c r="A272" s="187" t="s">
        <v>200</v>
      </c>
      <c r="B272" s="254"/>
      <c r="C272" s="286"/>
      <c r="D272" s="237"/>
    </row>
    <row r="273" spans="1:21" ht="21.95" customHeight="1" x14ac:dyDescent="0.2">
      <c r="A273" s="191" t="s">
        <v>431</v>
      </c>
      <c r="B273" s="374"/>
      <c r="C273" s="375"/>
      <c r="D273" s="237"/>
      <c r="E273" s="384"/>
    </row>
    <row r="274" spans="1:21" ht="21.95" customHeight="1" x14ac:dyDescent="0.2">
      <c r="A274" s="188" t="s">
        <v>201</v>
      </c>
      <c r="B274" s="256"/>
      <c r="C274" s="287"/>
      <c r="D274" s="237"/>
    </row>
    <row r="275" spans="1:21" ht="21.95" customHeight="1" x14ac:dyDescent="0.2">
      <c r="A275" s="191" t="s">
        <v>494</v>
      </c>
      <c r="B275" s="256"/>
      <c r="C275" s="287"/>
      <c r="D275" s="237"/>
    </row>
    <row r="276" spans="1:21" ht="21.95" customHeight="1" x14ac:dyDescent="0.2">
      <c r="A276" s="189" t="s">
        <v>233</v>
      </c>
      <c r="B276" s="255"/>
      <c r="C276" s="288"/>
      <c r="D276" s="237"/>
    </row>
    <row r="277" spans="1:21" ht="21.95" customHeight="1" x14ac:dyDescent="0.2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">
      <c r="A278" s="235" t="s">
        <v>423</v>
      </c>
    </row>
    <row r="279" spans="1:21" s="52" customFormat="1" ht="30" customHeight="1" x14ac:dyDescent="0.2">
      <c r="A279" s="52" t="s">
        <v>496</v>
      </c>
      <c r="B279" s="490" t="s">
        <v>406</v>
      </c>
      <c r="C279" s="490"/>
      <c r="D279" s="490"/>
      <c r="E279" s="385"/>
      <c r="F279" s="385"/>
      <c r="G279" s="385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392"/>
    </row>
    <row r="280" spans="1:21" ht="15" customHeight="1" x14ac:dyDescent="0.2">
      <c r="A280" s="52" t="s">
        <v>535</v>
      </c>
    </row>
    <row r="281" spans="1:21" s="391" customFormat="1" x14ac:dyDescent="0.2">
      <c r="E281" s="383"/>
      <c r="F281" s="383"/>
      <c r="G281" s="383"/>
    </row>
    <row r="282" spans="1:21" ht="15" customHeight="1" x14ac:dyDescent="0.2">
      <c r="A282" s="491" t="s">
        <v>224</v>
      </c>
      <c r="B282" s="492"/>
      <c r="C282" s="492"/>
      <c r="D282" s="493"/>
    </row>
    <row r="283" spans="1:21" ht="15" customHeight="1" x14ac:dyDescent="0.2">
      <c r="A283" s="107" t="s">
        <v>10</v>
      </c>
      <c r="B283" s="494" t="s">
        <v>225</v>
      </c>
      <c r="C283" s="495"/>
      <c r="D283" s="103" t="s">
        <v>226</v>
      </c>
    </row>
    <row r="284" spans="1:21" ht="15" customHeight="1" x14ac:dyDescent="0.2">
      <c r="A284" s="353" t="s">
        <v>422</v>
      </c>
      <c r="B284" s="496"/>
      <c r="C284" s="497"/>
      <c r="D284" s="498" t="s">
        <v>227</v>
      </c>
    </row>
    <row r="285" spans="1:21" ht="24.95" customHeight="1" x14ac:dyDescent="0.2">
      <c r="A285" s="104" t="s">
        <v>495</v>
      </c>
      <c r="B285" s="105" t="s">
        <v>228</v>
      </c>
      <c r="C285" s="108" t="s">
        <v>229</v>
      </c>
      <c r="D285" s="499"/>
    </row>
    <row r="286" spans="1:21" ht="21.95" customHeight="1" x14ac:dyDescent="0.2">
      <c r="A286" s="187" t="s">
        <v>200</v>
      </c>
      <c r="B286" s="254"/>
      <c r="C286" s="286"/>
      <c r="D286" s="237"/>
    </row>
    <row r="287" spans="1:21" ht="21.95" customHeight="1" x14ac:dyDescent="0.2">
      <c r="A287" s="191" t="s">
        <v>431</v>
      </c>
      <c r="B287" s="374"/>
      <c r="C287" s="375"/>
      <c r="D287" s="237"/>
      <c r="E287" s="384"/>
    </row>
    <row r="288" spans="1:21" ht="21.95" customHeight="1" x14ac:dyDescent="0.2">
      <c r="A288" s="188" t="s">
        <v>201</v>
      </c>
      <c r="B288" s="256"/>
      <c r="C288" s="287"/>
      <c r="D288" s="237"/>
    </row>
    <row r="289" spans="1:21" ht="21.95" customHeight="1" x14ac:dyDescent="0.2">
      <c r="A289" s="191" t="s">
        <v>494</v>
      </c>
      <c r="B289" s="256"/>
      <c r="C289" s="287"/>
      <c r="D289" s="237"/>
    </row>
    <row r="290" spans="1:21" ht="21.95" customHeight="1" x14ac:dyDescent="0.2">
      <c r="A290" s="189" t="s">
        <v>233</v>
      </c>
      <c r="B290" s="255"/>
      <c r="C290" s="288"/>
      <c r="D290" s="237"/>
    </row>
    <row r="291" spans="1:21" ht="21.95" customHeight="1" x14ac:dyDescent="0.2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">
      <c r="A292" s="235" t="s">
        <v>423</v>
      </c>
    </row>
    <row r="293" spans="1:21" s="52" customFormat="1" ht="30" customHeight="1" x14ac:dyDescent="0.2">
      <c r="A293" s="52" t="s">
        <v>496</v>
      </c>
      <c r="B293" s="490" t="s">
        <v>406</v>
      </c>
      <c r="C293" s="490"/>
      <c r="D293" s="490"/>
      <c r="E293" s="385"/>
      <c r="F293" s="385"/>
      <c r="G293" s="385"/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392"/>
    </row>
    <row r="294" spans="1:21" ht="15" customHeight="1" x14ac:dyDescent="0.2">
      <c r="A294" s="52" t="s">
        <v>535</v>
      </c>
    </row>
    <row r="295" spans="1:21" s="391" customFormat="1" x14ac:dyDescent="0.2">
      <c r="E295" s="383"/>
      <c r="F295" s="383"/>
      <c r="G295" s="383"/>
    </row>
    <row r="296" spans="1:21" ht="15" customHeight="1" x14ac:dyDescent="0.2">
      <c r="A296" s="491" t="s">
        <v>224</v>
      </c>
      <c r="B296" s="492"/>
      <c r="C296" s="492"/>
      <c r="D296" s="493"/>
    </row>
    <row r="297" spans="1:21" ht="15" customHeight="1" x14ac:dyDescent="0.2">
      <c r="A297" s="107" t="s">
        <v>10</v>
      </c>
      <c r="B297" s="494" t="s">
        <v>225</v>
      </c>
      <c r="C297" s="495"/>
      <c r="D297" s="103" t="s">
        <v>226</v>
      </c>
    </row>
    <row r="298" spans="1:21" ht="15" customHeight="1" x14ac:dyDescent="0.2">
      <c r="A298" s="353" t="s">
        <v>422</v>
      </c>
      <c r="B298" s="496"/>
      <c r="C298" s="497"/>
      <c r="D298" s="498" t="s">
        <v>227</v>
      </c>
    </row>
    <row r="299" spans="1:21" ht="24.95" customHeight="1" x14ac:dyDescent="0.2">
      <c r="A299" s="104" t="s">
        <v>495</v>
      </c>
      <c r="B299" s="105" t="s">
        <v>228</v>
      </c>
      <c r="C299" s="108" t="s">
        <v>229</v>
      </c>
      <c r="D299" s="499"/>
    </row>
    <row r="300" spans="1:21" ht="21.95" customHeight="1" x14ac:dyDescent="0.2">
      <c r="A300" s="187" t="s">
        <v>200</v>
      </c>
      <c r="B300" s="254"/>
      <c r="C300" s="286"/>
      <c r="D300" s="237"/>
    </row>
    <row r="301" spans="1:21" ht="21.95" customHeight="1" x14ac:dyDescent="0.2">
      <c r="A301" s="191" t="s">
        <v>431</v>
      </c>
      <c r="B301" s="374"/>
      <c r="C301" s="375"/>
      <c r="D301" s="237"/>
      <c r="E301" s="384"/>
    </row>
    <row r="302" spans="1:21" ht="21.95" customHeight="1" x14ac:dyDescent="0.2">
      <c r="A302" s="188" t="s">
        <v>201</v>
      </c>
      <c r="B302" s="256"/>
      <c r="C302" s="287"/>
      <c r="D302" s="237"/>
    </row>
    <row r="303" spans="1:21" ht="21.95" customHeight="1" x14ac:dyDescent="0.2">
      <c r="A303" s="191" t="s">
        <v>494</v>
      </c>
      <c r="B303" s="256"/>
      <c r="C303" s="287"/>
      <c r="D303" s="237"/>
    </row>
    <row r="304" spans="1:21" ht="21.95" customHeight="1" x14ac:dyDescent="0.2">
      <c r="A304" s="189" t="s">
        <v>233</v>
      </c>
      <c r="B304" s="255"/>
      <c r="C304" s="288"/>
      <c r="D304" s="237"/>
    </row>
    <row r="305" spans="1:21" ht="21.95" customHeight="1" x14ac:dyDescent="0.2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">
      <c r="A306" s="235" t="s">
        <v>423</v>
      </c>
    </row>
    <row r="307" spans="1:21" s="52" customFormat="1" ht="30" customHeight="1" x14ac:dyDescent="0.2">
      <c r="A307" s="52" t="s">
        <v>496</v>
      </c>
      <c r="B307" s="490" t="s">
        <v>406</v>
      </c>
      <c r="C307" s="490"/>
      <c r="D307" s="490"/>
      <c r="E307" s="385"/>
      <c r="F307" s="385"/>
      <c r="G307" s="385"/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392"/>
    </row>
    <row r="308" spans="1:21" ht="15" customHeight="1" x14ac:dyDescent="0.2">
      <c r="A308" s="52" t="s">
        <v>535</v>
      </c>
    </row>
    <row r="309" spans="1:21" s="391" customFormat="1" x14ac:dyDescent="0.2">
      <c r="E309" s="383"/>
      <c r="F309" s="383"/>
      <c r="G309" s="383"/>
    </row>
    <row r="310" spans="1:21" ht="15" customHeight="1" x14ac:dyDescent="0.2">
      <c r="A310" s="491" t="s">
        <v>224</v>
      </c>
      <c r="B310" s="492"/>
      <c r="C310" s="492"/>
      <c r="D310" s="493"/>
    </row>
    <row r="311" spans="1:21" ht="15" customHeight="1" x14ac:dyDescent="0.2">
      <c r="A311" s="107" t="s">
        <v>10</v>
      </c>
      <c r="B311" s="494" t="s">
        <v>225</v>
      </c>
      <c r="C311" s="495"/>
      <c r="D311" s="103" t="s">
        <v>226</v>
      </c>
    </row>
    <row r="312" spans="1:21" ht="15" customHeight="1" x14ac:dyDescent="0.2">
      <c r="A312" s="353" t="s">
        <v>422</v>
      </c>
      <c r="B312" s="496"/>
      <c r="C312" s="497"/>
      <c r="D312" s="498" t="s">
        <v>227</v>
      </c>
    </row>
    <row r="313" spans="1:21" ht="24.95" customHeight="1" x14ac:dyDescent="0.2">
      <c r="A313" s="104" t="s">
        <v>495</v>
      </c>
      <c r="B313" s="105" t="s">
        <v>228</v>
      </c>
      <c r="C313" s="108" t="s">
        <v>229</v>
      </c>
      <c r="D313" s="499"/>
    </row>
    <row r="314" spans="1:21" ht="21.95" customHeight="1" x14ac:dyDescent="0.2">
      <c r="A314" s="187" t="s">
        <v>200</v>
      </c>
      <c r="B314" s="254"/>
      <c r="C314" s="286"/>
      <c r="D314" s="237"/>
    </row>
    <row r="315" spans="1:21" ht="21.95" customHeight="1" x14ac:dyDescent="0.2">
      <c r="A315" s="191" t="s">
        <v>431</v>
      </c>
      <c r="B315" s="374"/>
      <c r="C315" s="375"/>
      <c r="D315" s="237"/>
      <c r="E315" s="384"/>
    </row>
    <row r="316" spans="1:21" ht="21.95" customHeight="1" x14ac:dyDescent="0.2">
      <c r="A316" s="188" t="s">
        <v>201</v>
      </c>
      <c r="B316" s="256"/>
      <c r="C316" s="287"/>
      <c r="D316" s="237"/>
    </row>
    <row r="317" spans="1:21" ht="21.95" customHeight="1" x14ac:dyDescent="0.2">
      <c r="A317" s="191" t="s">
        <v>494</v>
      </c>
      <c r="B317" s="256"/>
      <c r="C317" s="287"/>
      <c r="D317" s="237"/>
    </row>
    <row r="318" spans="1:21" ht="21.95" customHeight="1" x14ac:dyDescent="0.2">
      <c r="A318" s="189" t="s">
        <v>233</v>
      </c>
      <c r="B318" s="255"/>
      <c r="C318" s="288"/>
      <c r="D318" s="237"/>
    </row>
    <row r="319" spans="1:21" ht="21.95" customHeight="1" x14ac:dyDescent="0.2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">
      <c r="A320" s="235" t="s">
        <v>423</v>
      </c>
    </row>
    <row r="321" spans="1:21" s="52" customFormat="1" ht="30" customHeight="1" x14ac:dyDescent="0.2">
      <c r="A321" s="52" t="s">
        <v>496</v>
      </c>
      <c r="B321" s="490" t="s">
        <v>406</v>
      </c>
      <c r="C321" s="490"/>
      <c r="D321" s="490"/>
      <c r="E321" s="385"/>
      <c r="F321" s="385"/>
      <c r="G321" s="385"/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392"/>
    </row>
    <row r="322" spans="1:21" ht="15" customHeight="1" x14ac:dyDescent="0.2">
      <c r="A322" s="52" t="s">
        <v>535</v>
      </c>
    </row>
    <row r="323" spans="1:21" s="391" customFormat="1" x14ac:dyDescent="0.2">
      <c r="E323" s="383"/>
      <c r="F323" s="383"/>
      <c r="G323" s="383"/>
    </row>
    <row r="324" spans="1:21" s="391" customFormat="1" x14ac:dyDescent="0.2">
      <c r="E324" s="383"/>
      <c r="F324" s="383"/>
      <c r="G324" s="383"/>
    </row>
    <row r="325" spans="1:21" s="391" customFormat="1" x14ac:dyDescent="0.2">
      <c r="E325" s="383"/>
      <c r="F325" s="383"/>
      <c r="G325" s="383"/>
    </row>
    <row r="326" spans="1:21" s="391" customFormat="1" x14ac:dyDescent="0.2">
      <c r="E326" s="383"/>
      <c r="F326" s="383"/>
      <c r="G326" s="383"/>
    </row>
    <row r="327" spans="1:21" s="391" customFormat="1" x14ac:dyDescent="0.2">
      <c r="E327" s="383"/>
      <c r="F327" s="383"/>
      <c r="G327" s="383"/>
    </row>
    <row r="328" spans="1:21" s="391" customFormat="1" x14ac:dyDescent="0.2">
      <c r="E328" s="383"/>
      <c r="F328" s="383"/>
      <c r="G328" s="383"/>
    </row>
    <row r="329" spans="1:21" s="391" customFormat="1" x14ac:dyDescent="0.2">
      <c r="E329" s="383"/>
      <c r="F329" s="383"/>
      <c r="G329" s="383"/>
    </row>
    <row r="330" spans="1:21" s="391" customFormat="1" x14ac:dyDescent="0.2">
      <c r="E330" s="383"/>
      <c r="F330" s="383"/>
      <c r="G330" s="383"/>
    </row>
    <row r="331" spans="1:21" s="391" customFormat="1" x14ac:dyDescent="0.2">
      <c r="E331" s="383"/>
      <c r="F331" s="383"/>
      <c r="G331" s="383"/>
    </row>
    <row r="332" spans="1:21" s="391" customFormat="1" x14ac:dyDescent="0.2">
      <c r="E332" s="383"/>
      <c r="F332" s="383"/>
      <c r="G332" s="383"/>
    </row>
    <row r="333" spans="1:21" s="391" customFormat="1" x14ac:dyDescent="0.2">
      <c r="E333" s="383"/>
      <c r="F333" s="383"/>
      <c r="G333" s="383"/>
    </row>
    <row r="334" spans="1:21" s="391" customFormat="1" x14ac:dyDescent="0.2">
      <c r="E334" s="383"/>
      <c r="F334" s="383"/>
      <c r="G334" s="383"/>
    </row>
    <row r="335" spans="1:21" s="391" customFormat="1" x14ac:dyDescent="0.2">
      <c r="E335" s="383"/>
      <c r="F335" s="383"/>
      <c r="G335" s="383"/>
    </row>
    <row r="336" spans="1:21" s="391" customFormat="1" x14ac:dyDescent="0.2">
      <c r="E336" s="383"/>
      <c r="F336" s="383"/>
      <c r="G336" s="383"/>
    </row>
    <row r="337" spans="5:7" s="391" customFormat="1" x14ac:dyDescent="0.2">
      <c r="E337" s="383"/>
      <c r="F337" s="383"/>
      <c r="G337" s="383"/>
    </row>
    <row r="338" spans="5:7" s="391" customFormat="1" x14ac:dyDescent="0.2">
      <c r="E338" s="383"/>
      <c r="F338" s="383"/>
      <c r="G338" s="383"/>
    </row>
    <row r="339" spans="5:7" s="391" customFormat="1" x14ac:dyDescent="0.2">
      <c r="E339" s="383"/>
      <c r="F339" s="383"/>
      <c r="G339" s="383"/>
    </row>
    <row r="340" spans="5:7" s="391" customFormat="1" x14ac:dyDescent="0.2">
      <c r="E340" s="383"/>
      <c r="F340" s="383"/>
      <c r="G340" s="383"/>
    </row>
    <row r="341" spans="5:7" s="391" customFormat="1" x14ac:dyDescent="0.2">
      <c r="E341" s="383"/>
      <c r="F341" s="383"/>
      <c r="G341" s="383"/>
    </row>
    <row r="342" spans="5:7" s="391" customFormat="1" x14ac:dyDescent="0.2">
      <c r="E342" s="383"/>
      <c r="F342" s="383"/>
      <c r="G342" s="383"/>
    </row>
    <row r="343" spans="5:7" s="391" customFormat="1" x14ac:dyDescent="0.2">
      <c r="E343" s="383"/>
      <c r="F343" s="383"/>
      <c r="G343" s="383"/>
    </row>
    <row r="344" spans="5:7" s="391" customFormat="1" x14ac:dyDescent="0.2">
      <c r="E344" s="383"/>
      <c r="F344" s="383"/>
      <c r="G344" s="383"/>
    </row>
    <row r="345" spans="5:7" s="391" customFormat="1" x14ac:dyDescent="0.2">
      <c r="E345" s="383"/>
      <c r="F345" s="383"/>
      <c r="G345" s="383"/>
    </row>
    <row r="346" spans="5:7" s="391" customFormat="1" x14ac:dyDescent="0.2">
      <c r="E346" s="383"/>
      <c r="F346" s="383"/>
      <c r="G346" s="383"/>
    </row>
    <row r="347" spans="5:7" s="391" customFormat="1" x14ac:dyDescent="0.2">
      <c r="E347" s="383"/>
      <c r="F347" s="383"/>
      <c r="G347" s="383"/>
    </row>
    <row r="348" spans="5:7" s="391" customFormat="1" x14ac:dyDescent="0.2">
      <c r="E348" s="383"/>
      <c r="F348" s="383"/>
      <c r="G348" s="383"/>
    </row>
    <row r="349" spans="5:7" s="391" customFormat="1" x14ac:dyDescent="0.2">
      <c r="E349" s="383"/>
      <c r="F349" s="383"/>
      <c r="G349" s="383"/>
    </row>
    <row r="350" spans="5:7" s="391" customFormat="1" x14ac:dyDescent="0.2">
      <c r="E350" s="383"/>
      <c r="F350" s="383"/>
      <c r="G350" s="383"/>
    </row>
    <row r="351" spans="5:7" s="391" customFormat="1" x14ac:dyDescent="0.2">
      <c r="E351" s="383"/>
      <c r="F351" s="383"/>
      <c r="G351" s="383"/>
    </row>
    <row r="352" spans="5:7" s="391" customFormat="1" x14ac:dyDescent="0.2">
      <c r="E352" s="383"/>
      <c r="F352" s="383"/>
      <c r="G352" s="383"/>
    </row>
    <row r="353" spans="5:7" s="391" customFormat="1" x14ac:dyDescent="0.2">
      <c r="E353" s="383"/>
      <c r="F353" s="383"/>
      <c r="G353" s="383"/>
    </row>
    <row r="354" spans="5:7" s="391" customFormat="1" x14ac:dyDescent="0.2">
      <c r="E354" s="383"/>
      <c r="F354" s="383"/>
      <c r="G354" s="383"/>
    </row>
    <row r="355" spans="5:7" s="391" customFormat="1" x14ac:dyDescent="0.2">
      <c r="E355" s="383"/>
      <c r="F355" s="383"/>
      <c r="G355" s="383"/>
    </row>
    <row r="356" spans="5:7" s="391" customFormat="1" x14ac:dyDescent="0.2">
      <c r="E356" s="383"/>
      <c r="F356" s="383"/>
      <c r="G356" s="383"/>
    </row>
    <row r="357" spans="5:7" s="391" customFormat="1" x14ac:dyDescent="0.2">
      <c r="E357" s="383"/>
      <c r="F357" s="383"/>
      <c r="G357" s="383"/>
    </row>
    <row r="358" spans="5:7" s="391" customFormat="1" x14ac:dyDescent="0.2">
      <c r="E358" s="383"/>
      <c r="F358" s="383"/>
      <c r="G358" s="383"/>
    </row>
    <row r="359" spans="5:7" s="391" customFormat="1" x14ac:dyDescent="0.2">
      <c r="E359" s="383"/>
      <c r="F359" s="383"/>
      <c r="G359" s="383"/>
    </row>
    <row r="360" spans="5:7" s="391" customFormat="1" x14ac:dyDescent="0.2">
      <c r="E360" s="383"/>
      <c r="F360" s="383"/>
      <c r="G360" s="383"/>
    </row>
    <row r="361" spans="5:7" s="391" customFormat="1" x14ac:dyDescent="0.2">
      <c r="E361" s="383"/>
      <c r="F361" s="383"/>
      <c r="G361" s="383"/>
    </row>
    <row r="362" spans="5:7" s="391" customFormat="1" x14ac:dyDescent="0.2">
      <c r="E362" s="383"/>
      <c r="F362" s="383"/>
      <c r="G362" s="383"/>
    </row>
    <row r="363" spans="5:7" s="391" customFormat="1" x14ac:dyDescent="0.2">
      <c r="E363" s="383"/>
      <c r="F363" s="383"/>
      <c r="G363" s="383"/>
    </row>
    <row r="364" spans="5:7" s="391" customFormat="1" x14ac:dyDescent="0.2">
      <c r="E364" s="383"/>
      <c r="F364" s="383"/>
      <c r="G364" s="383"/>
    </row>
    <row r="365" spans="5:7" s="391" customFormat="1" x14ac:dyDescent="0.2">
      <c r="E365" s="383"/>
      <c r="F365" s="383"/>
      <c r="G365" s="383"/>
    </row>
    <row r="366" spans="5:7" s="391" customFormat="1" x14ac:dyDescent="0.2">
      <c r="E366" s="383"/>
      <c r="F366" s="383"/>
      <c r="G366" s="383"/>
    </row>
    <row r="367" spans="5:7" s="391" customFormat="1" x14ac:dyDescent="0.2">
      <c r="E367" s="383"/>
      <c r="F367" s="383"/>
      <c r="G367" s="383"/>
    </row>
    <row r="368" spans="5:7" s="391" customFormat="1" x14ac:dyDescent="0.2">
      <c r="E368" s="383"/>
      <c r="F368" s="383"/>
      <c r="G368" s="383"/>
    </row>
    <row r="369" spans="5:7" s="391" customFormat="1" x14ac:dyDescent="0.2">
      <c r="E369" s="383"/>
      <c r="F369" s="383"/>
      <c r="G369" s="383"/>
    </row>
    <row r="370" spans="5:7" s="391" customFormat="1" x14ac:dyDescent="0.2">
      <c r="E370" s="383"/>
      <c r="F370" s="383"/>
      <c r="G370" s="383"/>
    </row>
    <row r="371" spans="5:7" s="391" customFormat="1" x14ac:dyDescent="0.2">
      <c r="E371" s="383"/>
      <c r="F371" s="383"/>
      <c r="G371" s="383"/>
    </row>
    <row r="372" spans="5:7" s="391" customFormat="1" x14ac:dyDescent="0.2">
      <c r="E372" s="383"/>
      <c r="F372" s="383"/>
      <c r="G372" s="383"/>
    </row>
    <row r="373" spans="5:7" s="391" customFormat="1" x14ac:dyDescent="0.2">
      <c r="E373" s="383"/>
      <c r="F373" s="383"/>
      <c r="G373" s="383"/>
    </row>
    <row r="374" spans="5:7" s="391" customFormat="1" x14ac:dyDescent="0.2">
      <c r="E374" s="383"/>
      <c r="F374" s="383"/>
      <c r="G374" s="383"/>
    </row>
    <row r="375" spans="5:7" s="391" customFormat="1" x14ac:dyDescent="0.2">
      <c r="E375" s="383"/>
      <c r="F375" s="383"/>
      <c r="G375" s="383"/>
    </row>
    <row r="376" spans="5:7" s="391" customFormat="1" x14ac:dyDescent="0.2">
      <c r="E376" s="383"/>
      <c r="F376" s="383"/>
      <c r="G376" s="383"/>
    </row>
    <row r="377" spans="5:7" s="391" customFormat="1" x14ac:dyDescent="0.2">
      <c r="E377" s="383"/>
      <c r="F377" s="383"/>
      <c r="G377" s="383"/>
    </row>
    <row r="378" spans="5:7" s="391" customFormat="1" x14ac:dyDescent="0.2">
      <c r="E378" s="383"/>
      <c r="F378" s="383"/>
      <c r="G378" s="383"/>
    </row>
    <row r="379" spans="5:7" s="391" customFormat="1" x14ac:dyDescent="0.2">
      <c r="E379" s="383"/>
      <c r="F379" s="383"/>
      <c r="G379" s="383"/>
    </row>
    <row r="380" spans="5:7" s="391" customFormat="1" x14ac:dyDescent="0.2">
      <c r="E380" s="383"/>
      <c r="F380" s="383"/>
      <c r="G380" s="383"/>
    </row>
    <row r="381" spans="5:7" s="391" customFormat="1" x14ac:dyDescent="0.2">
      <c r="E381" s="383"/>
      <c r="F381" s="383"/>
      <c r="G381" s="383"/>
    </row>
    <row r="382" spans="5:7" s="391" customFormat="1" x14ac:dyDescent="0.2">
      <c r="E382" s="383"/>
      <c r="F382" s="383"/>
      <c r="G382" s="383"/>
    </row>
    <row r="383" spans="5:7" s="391" customFormat="1" x14ac:dyDescent="0.2">
      <c r="E383" s="383"/>
      <c r="F383" s="383"/>
      <c r="G383" s="383"/>
    </row>
    <row r="384" spans="5:7" s="391" customFormat="1" x14ac:dyDescent="0.2">
      <c r="E384" s="383"/>
      <c r="F384" s="383"/>
      <c r="G384" s="383"/>
    </row>
    <row r="385" spans="5:7" s="391" customFormat="1" x14ac:dyDescent="0.2">
      <c r="E385" s="383"/>
      <c r="F385" s="383"/>
      <c r="G385" s="383"/>
    </row>
    <row r="386" spans="5:7" s="391" customFormat="1" x14ac:dyDescent="0.2">
      <c r="E386" s="383"/>
      <c r="F386" s="383"/>
      <c r="G386" s="383"/>
    </row>
    <row r="387" spans="5:7" s="391" customFormat="1" x14ac:dyDescent="0.2">
      <c r="E387" s="383"/>
      <c r="F387" s="383"/>
      <c r="G387" s="383"/>
    </row>
    <row r="388" spans="5:7" s="391" customFormat="1" x14ac:dyDescent="0.2">
      <c r="E388" s="383"/>
      <c r="F388" s="383"/>
      <c r="G388" s="383"/>
    </row>
    <row r="389" spans="5:7" s="391" customFormat="1" x14ac:dyDescent="0.2">
      <c r="E389" s="383"/>
      <c r="F389" s="383"/>
      <c r="G389" s="383"/>
    </row>
    <row r="390" spans="5:7" s="391" customFormat="1" x14ac:dyDescent="0.2">
      <c r="E390" s="383"/>
      <c r="F390" s="383"/>
      <c r="G390" s="383"/>
    </row>
    <row r="391" spans="5:7" s="391" customFormat="1" x14ac:dyDescent="0.2">
      <c r="E391" s="383"/>
      <c r="F391" s="383"/>
      <c r="G391" s="383"/>
    </row>
    <row r="392" spans="5:7" s="391" customFormat="1" x14ac:dyDescent="0.2">
      <c r="E392" s="383"/>
      <c r="F392" s="383"/>
      <c r="G392" s="383"/>
    </row>
    <row r="393" spans="5:7" s="391" customFormat="1" x14ac:dyDescent="0.2">
      <c r="E393" s="383"/>
      <c r="F393" s="383"/>
      <c r="G393" s="383"/>
    </row>
    <row r="394" spans="5:7" s="391" customFormat="1" x14ac:dyDescent="0.2">
      <c r="E394" s="383"/>
      <c r="F394" s="383"/>
      <c r="G394" s="383"/>
    </row>
    <row r="395" spans="5:7" s="391" customFormat="1" x14ac:dyDescent="0.2">
      <c r="E395" s="383"/>
      <c r="F395" s="383"/>
      <c r="G395" s="383"/>
    </row>
    <row r="396" spans="5:7" s="391" customFormat="1" x14ac:dyDescent="0.2">
      <c r="E396" s="383"/>
      <c r="F396" s="383"/>
      <c r="G396" s="383"/>
    </row>
    <row r="397" spans="5:7" s="391" customFormat="1" x14ac:dyDescent="0.2">
      <c r="E397" s="383"/>
      <c r="F397" s="383"/>
      <c r="G397" s="383"/>
    </row>
    <row r="398" spans="5:7" s="391" customFormat="1" x14ac:dyDescent="0.2">
      <c r="E398" s="383"/>
      <c r="F398" s="383"/>
      <c r="G398" s="383"/>
    </row>
    <row r="399" spans="5:7" s="391" customFormat="1" x14ac:dyDescent="0.2">
      <c r="E399" s="383"/>
      <c r="F399" s="383"/>
      <c r="G399" s="383"/>
    </row>
    <row r="400" spans="5:7" s="391" customFormat="1" x14ac:dyDescent="0.2">
      <c r="E400" s="383"/>
      <c r="F400" s="383"/>
      <c r="G400" s="383"/>
    </row>
    <row r="401" spans="5:7" s="391" customFormat="1" x14ac:dyDescent="0.2">
      <c r="E401" s="383"/>
      <c r="F401" s="383"/>
      <c r="G401" s="383"/>
    </row>
    <row r="402" spans="5:7" s="391" customFormat="1" x14ac:dyDescent="0.2">
      <c r="E402" s="383"/>
      <c r="F402" s="383"/>
      <c r="G402" s="383"/>
    </row>
    <row r="403" spans="5:7" s="391" customFormat="1" x14ac:dyDescent="0.2">
      <c r="E403" s="383"/>
      <c r="F403" s="383"/>
      <c r="G403" s="383"/>
    </row>
    <row r="404" spans="5:7" s="391" customFormat="1" x14ac:dyDescent="0.2">
      <c r="E404" s="383"/>
      <c r="F404" s="383"/>
      <c r="G404" s="383"/>
    </row>
    <row r="405" spans="5:7" s="391" customFormat="1" x14ac:dyDescent="0.2">
      <c r="E405" s="383"/>
      <c r="F405" s="383"/>
      <c r="G405" s="383"/>
    </row>
    <row r="406" spans="5:7" s="391" customFormat="1" x14ac:dyDescent="0.2">
      <c r="E406" s="383"/>
      <c r="F406" s="383"/>
      <c r="G406" s="383"/>
    </row>
    <row r="407" spans="5:7" s="391" customFormat="1" x14ac:dyDescent="0.2">
      <c r="E407" s="383"/>
      <c r="F407" s="383"/>
      <c r="G407" s="383"/>
    </row>
    <row r="408" spans="5:7" s="391" customFormat="1" x14ac:dyDescent="0.2">
      <c r="E408" s="383"/>
      <c r="F408" s="383"/>
      <c r="G408" s="383"/>
    </row>
    <row r="409" spans="5:7" s="391" customFormat="1" x14ac:dyDescent="0.2">
      <c r="E409" s="383"/>
      <c r="F409" s="383"/>
      <c r="G409" s="383"/>
    </row>
    <row r="410" spans="5:7" s="391" customFormat="1" x14ac:dyDescent="0.2">
      <c r="E410" s="383"/>
      <c r="F410" s="383"/>
      <c r="G410" s="383"/>
    </row>
    <row r="411" spans="5:7" s="391" customFormat="1" x14ac:dyDescent="0.2">
      <c r="E411" s="383"/>
      <c r="F411" s="383"/>
      <c r="G411" s="383"/>
    </row>
    <row r="412" spans="5:7" s="391" customFormat="1" x14ac:dyDescent="0.2">
      <c r="E412" s="383"/>
      <c r="F412" s="383"/>
      <c r="G412" s="383"/>
    </row>
    <row r="413" spans="5:7" s="391" customFormat="1" x14ac:dyDescent="0.2">
      <c r="E413" s="383"/>
      <c r="F413" s="383"/>
      <c r="G413" s="383"/>
    </row>
    <row r="414" spans="5:7" s="391" customFormat="1" x14ac:dyDescent="0.2">
      <c r="E414" s="383"/>
      <c r="F414" s="383"/>
      <c r="G414" s="383"/>
    </row>
    <row r="415" spans="5:7" s="391" customFormat="1" x14ac:dyDescent="0.2">
      <c r="E415" s="383"/>
      <c r="F415" s="383"/>
      <c r="G415" s="383"/>
    </row>
    <row r="416" spans="5:7" s="391" customFormat="1" x14ac:dyDescent="0.2">
      <c r="E416" s="383"/>
      <c r="F416" s="383"/>
      <c r="G416" s="383"/>
    </row>
    <row r="417" spans="5:7" s="391" customFormat="1" x14ac:dyDescent="0.2">
      <c r="E417" s="383"/>
      <c r="F417" s="383"/>
      <c r="G417" s="383"/>
    </row>
    <row r="418" spans="5:7" s="391" customFormat="1" x14ac:dyDescent="0.2">
      <c r="E418" s="383"/>
      <c r="F418" s="383"/>
      <c r="G418" s="383"/>
    </row>
    <row r="419" spans="5:7" s="391" customFormat="1" x14ac:dyDescent="0.2">
      <c r="E419" s="383"/>
      <c r="F419" s="383"/>
      <c r="G419" s="383"/>
    </row>
    <row r="420" spans="5:7" s="391" customFormat="1" x14ac:dyDescent="0.2">
      <c r="E420" s="383"/>
      <c r="F420" s="383"/>
      <c r="G420" s="383"/>
    </row>
    <row r="421" spans="5:7" s="391" customFormat="1" x14ac:dyDescent="0.2">
      <c r="E421" s="383"/>
      <c r="F421" s="383"/>
      <c r="G421" s="383"/>
    </row>
    <row r="422" spans="5:7" s="391" customFormat="1" x14ac:dyDescent="0.2">
      <c r="E422" s="383"/>
      <c r="F422" s="383"/>
      <c r="G422" s="383"/>
    </row>
    <row r="423" spans="5:7" s="391" customFormat="1" x14ac:dyDescent="0.2">
      <c r="E423" s="383"/>
      <c r="F423" s="383"/>
      <c r="G423" s="383"/>
    </row>
    <row r="424" spans="5:7" s="391" customFormat="1" x14ac:dyDescent="0.2">
      <c r="E424" s="383"/>
      <c r="F424" s="383"/>
      <c r="G424" s="383"/>
    </row>
    <row r="425" spans="5:7" s="391" customFormat="1" x14ac:dyDescent="0.2">
      <c r="E425" s="383"/>
      <c r="F425" s="383"/>
      <c r="G425" s="383"/>
    </row>
    <row r="426" spans="5:7" s="391" customFormat="1" x14ac:dyDescent="0.2">
      <c r="E426" s="383"/>
      <c r="F426" s="383"/>
      <c r="G426" s="383"/>
    </row>
    <row r="427" spans="5:7" s="391" customFormat="1" x14ac:dyDescent="0.2">
      <c r="E427" s="383"/>
      <c r="F427" s="383"/>
      <c r="G427" s="383"/>
    </row>
    <row r="428" spans="5:7" s="391" customFormat="1" x14ac:dyDescent="0.2">
      <c r="E428" s="383"/>
      <c r="F428" s="383"/>
      <c r="G428" s="383"/>
    </row>
    <row r="429" spans="5:7" s="391" customFormat="1" x14ac:dyDescent="0.2">
      <c r="E429" s="383"/>
      <c r="F429" s="383"/>
      <c r="G429" s="383"/>
    </row>
    <row r="430" spans="5:7" s="391" customFormat="1" x14ac:dyDescent="0.2">
      <c r="E430" s="383"/>
      <c r="F430" s="383"/>
      <c r="G430" s="383"/>
    </row>
    <row r="431" spans="5:7" s="391" customFormat="1" x14ac:dyDescent="0.2">
      <c r="E431" s="383"/>
      <c r="F431" s="383"/>
      <c r="G431" s="383"/>
    </row>
    <row r="432" spans="5:7" s="391" customFormat="1" x14ac:dyDescent="0.2">
      <c r="E432" s="383"/>
      <c r="F432" s="383"/>
      <c r="G432" s="383"/>
    </row>
    <row r="433" spans="5:7" s="391" customFormat="1" x14ac:dyDescent="0.2">
      <c r="E433" s="383"/>
      <c r="F433" s="383"/>
      <c r="G433" s="383"/>
    </row>
    <row r="434" spans="5:7" s="391" customFormat="1" x14ac:dyDescent="0.2">
      <c r="E434" s="383"/>
      <c r="F434" s="383"/>
      <c r="G434" s="383"/>
    </row>
    <row r="435" spans="5:7" s="391" customFormat="1" x14ac:dyDescent="0.2">
      <c r="E435" s="383"/>
      <c r="F435" s="383"/>
      <c r="G435" s="383"/>
    </row>
    <row r="436" spans="5:7" s="391" customFormat="1" x14ac:dyDescent="0.2">
      <c r="E436" s="383"/>
      <c r="F436" s="383"/>
      <c r="G436" s="383"/>
    </row>
    <row r="437" spans="5:7" s="391" customFormat="1" x14ac:dyDescent="0.2">
      <c r="E437" s="383"/>
      <c r="F437" s="383"/>
      <c r="G437" s="383"/>
    </row>
    <row r="438" spans="5:7" s="391" customFormat="1" x14ac:dyDescent="0.2">
      <c r="E438" s="383"/>
      <c r="F438" s="383"/>
      <c r="G438" s="383"/>
    </row>
    <row r="439" spans="5:7" s="391" customFormat="1" x14ac:dyDescent="0.2">
      <c r="E439" s="383"/>
      <c r="F439" s="383"/>
      <c r="G439" s="383"/>
    </row>
    <row r="440" spans="5:7" s="391" customFormat="1" x14ac:dyDescent="0.2">
      <c r="E440" s="383"/>
      <c r="F440" s="383"/>
      <c r="G440" s="383"/>
    </row>
    <row r="441" spans="5:7" s="391" customFormat="1" x14ac:dyDescent="0.2">
      <c r="E441" s="383"/>
      <c r="F441" s="383"/>
      <c r="G441" s="383"/>
    </row>
    <row r="442" spans="5:7" s="391" customFormat="1" x14ac:dyDescent="0.2">
      <c r="E442" s="383"/>
      <c r="F442" s="383"/>
      <c r="G442" s="383"/>
    </row>
    <row r="443" spans="5:7" s="391" customFormat="1" x14ac:dyDescent="0.2">
      <c r="E443" s="383"/>
      <c r="F443" s="383"/>
      <c r="G443" s="383"/>
    </row>
    <row r="444" spans="5:7" s="391" customFormat="1" x14ac:dyDescent="0.2">
      <c r="E444" s="383"/>
      <c r="F444" s="383"/>
      <c r="G444" s="383"/>
    </row>
    <row r="445" spans="5:7" s="391" customFormat="1" x14ac:dyDescent="0.2">
      <c r="E445" s="383"/>
      <c r="F445" s="383"/>
      <c r="G445" s="383"/>
    </row>
    <row r="446" spans="5:7" s="391" customFormat="1" x14ac:dyDescent="0.2">
      <c r="E446" s="383"/>
      <c r="F446" s="383"/>
      <c r="G446" s="383"/>
    </row>
    <row r="447" spans="5:7" s="391" customFormat="1" x14ac:dyDescent="0.2">
      <c r="E447" s="383"/>
      <c r="F447" s="383"/>
      <c r="G447" s="383"/>
    </row>
    <row r="448" spans="5:7" s="391" customFormat="1" x14ac:dyDescent="0.2">
      <c r="E448" s="383"/>
      <c r="F448" s="383"/>
      <c r="G448" s="383"/>
    </row>
    <row r="449" spans="5:7" s="391" customFormat="1" x14ac:dyDescent="0.2">
      <c r="E449" s="383"/>
      <c r="F449" s="383"/>
      <c r="G449" s="383"/>
    </row>
    <row r="450" spans="5:7" s="391" customFormat="1" x14ac:dyDescent="0.2">
      <c r="E450" s="383"/>
      <c r="F450" s="383"/>
      <c r="G450" s="383"/>
    </row>
    <row r="451" spans="5:7" s="391" customFormat="1" x14ac:dyDescent="0.2">
      <c r="E451" s="383"/>
      <c r="F451" s="383"/>
      <c r="G451" s="383"/>
    </row>
    <row r="452" spans="5:7" s="391" customFormat="1" x14ac:dyDescent="0.2">
      <c r="E452" s="383"/>
      <c r="F452" s="383"/>
      <c r="G452" s="383"/>
    </row>
    <row r="453" spans="5:7" s="391" customFormat="1" x14ac:dyDescent="0.2">
      <c r="E453" s="383"/>
      <c r="F453" s="383"/>
      <c r="G453" s="383"/>
    </row>
    <row r="454" spans="5:7" s="391" customFormat="1" x14ac:dyDescent="0.2">
      <c r="E454" s="383"/>
      <c r="F454" s="383"/>
      <c r="G454" s="383"/>
    </row>
    <row r="455" spans="5:7" s="391" customFormat="1" x14ac:dyDescent="0.2">
      <c r="E455" s="383"/>
      <c r="F455" s="383"/>
      <c r="G455" s="383"/>
    </row>
    <row r="456" spans="5:7" s="391" customFormat="1" x14ac:dyDescent="0.2">
      <c r="E456" s="383"/>
      <c r="F456" s="383"/>
      <c r="G456" s="383"/>
    </row>
    <row r="457" spans="5:7" s="391" customFormat="1" x14ac:dyDescent="0.2">
      <c r="E457" s="383"/>
      <c r="F457" s="383"/>
      <c r="G457" s="383"/>
    </row>
    <row r="458" spans="5:7" s="391" customFormat="1" x14ac:dyDescent="0.2">
      <c r="E458" s="383"/>
      <c r="F458" s="383"/>
      <c r="G458" s="383"/>
    </row>
    <row r="459" spans="5:7" s="391" customFormat="1" x14ac:dyDescent="0.2">
      <c r="E459" s="383"/>
      <c r="F459" s="383"/>
      <c r="G459" s="383"/>
    </row>
    <row r="460" spans="5:7" s="391" customFormat="1" x14ac:dyDescent="0.2">
      <c r="E460" s="383"/>
      <c r="F460" s="383"/>
      <c r="G460" s="383"/>
    </row>
    <row r="461" spans="5:7" s="391" customFormat="1" x14ac:dyDescent="0.2">
      <c r="E461" s="383"/>
      <c r="F461" s="383"/>
      <c r="G461" s="383"/>
    </row>
    <row r="462" spans="5:7" s="391" customFormat="1" x14ac:dyDescent="0.2">
      <c r="E462" s="383"/>
      <c r="F462" s="383"/>
      <c r="G462" s="383"/>
    </row>
    <row r="463" spans="5:7" s="391" customFormat="1" x14ac:dyDescent="0.2">
      <c r="E463" s="383"/>
      <c r="F463" s="383"/>
      <c r="G463" s="383"/>
    </row>
    <row r="464" spans="5:7" s="391" customFormat="1" x14ac:dyDescent="0.2">
      <c r="E464" s="383"/>
      <c r="F464" s="383"/>
      <c r="G464" s="383"/>
    </row>
    <row r="465" spans="5:7" s="391" customFormat="1" x14ac:dyDescent="0.2">
      <c r="E465" s="383"/>
      <c r="F465" s="383"/>
      <c r="G465" s="383"/>
    </row>
    <row r="466" spans="5:7" s="391" customFormat="1" x14ac:dyDescent="0.2">
      <c r="E466" s="383"/>
      <c r="F466" s="383"/>
      <c r="G466" s="383"/>
    </row>
    <row r="467" spans="5:7" s="391" customFormat="1" x14ac:dyDescent="0.2">
      <c r="E467" s="383"/>
      <c r="F467" s="383"/>
      <c r="G467" s="383"/>
    </row>
    <row r="468" spans="5:7" s="391" customFormat="1" x14ac:dyDescent="0.2">
      <c r="E468" s="383"/>
      <c r="F468" s="383"/>
      <c r="G468" s="383"/>
    </row>
    <row r="469" spans="5:7" s="391" customFormat="1" x14ac:dyDescent="0.2">
      <c r="E469" s="383"/>
      <c r="F469" s="383"/>
      <c r="G469" s="383"/>
    </row>
    <row r="470" spans="5:7" s="391" customFormat="1" x14ac:dyDescent="0.2">
      <c r="E470" s="383"/>
      <c r="F470" s="383"/>
      <c r="G470" s="383"/>
    </row>
    <row r="471" spans="5:7" s="391" customFormat="1" x14ac:dyDescent="0.2">
      <c r="E471" s="383"/>
      <c r="F471" s="383"/>
      <c r="G471" s="383"/>
    </row>
    <row r="472" spans="5:7" s="391" customFormat="1" x14ac:dyDescent="0.2">
      <c r="E472" s="383"/>
      <c r="F472" s="383"/>
      <c r="G472" s="383"/>
    </row>
    <row r="473" spans="5:7" s="391" customFormat="1" x14ac:dyDescent="0.2">
      <c r="E473" s="383"/>
      <c r="F473" s="383"/>
      <c r="G473" s="383"/>
    </row>
    <row r="474" spans="5:7" s="391" customFormat="1" x14ac:dyDescent="0.2">
      <c r="E474" s="383"/>
      <c r="F474" s="383"/>
      <c r="G474" s="383"/>
    </row>
    <row r="475" spans="5:7" s="391" customFormat="1" x14ac:dyDescent="0.2">
      <c r="E475" s="383"/>
      <c r="F475" s="383"/>
      <c r="G475" s="383"/>
    </row>
    <row r="476" spans="5:7" s="391" customFormat="1" x14ac:dyDescent="0.2">
      <c r="E476" s="383"/>
      <c r="F476" s="383"/>
      <c r="G476" s="383"/>
    </row>
    <row r="477" spans="5:7" s="391" customFormat="1" x14ac:dyDescent="0.2">
      <c r="E477" s="383"/>
      <c r="F477" s="383"/>
      <c r="G477" s="383"/>
    </row>
    <row r="478" spans="5:7" s="391" customFormat="1" x14ac:dyDescent="0.2">
      <c r="E478" s="383"/>
      <c r="F478" s="383"/>
      <c r="G478" s="383"/>
    </row>
    <row r="479" spans="5:7" s="391" customFormat="1" x14ac:dyDescent="0.2">
      <c r="E479" s="383"/>
      <c r="F479" s="383"/>
      <c r="G479" s="383"/>
    </row>
    <row r="480" spans="5:7" s="391" customFormat="1" x14ac:dyDescent="0.2">
      <c r="E480" s="383"/>
      <c r="F480" s="383"/>
      <c r="G480" s="383"/>
    </row>
    <row r="481" spans="5:7" s="391" customFormat="1" x14ac:dyDescent="0.2">
      <c r="E481" s="383"/>
      <c r="F481" s="383"/>
      <c r="G481" s="383"/>
    </row>
    <row r="482" spans="5:7" s="391" customFormat="1" x14ac:dyDescent="0.2">
      <c r="E482" s="383"/>
      <c r="F482" s="383"/>
      <c r="G482" s="383"/>
    </row>
    <row r="483" spans="5:7" s="391" customFormat="1" x14ac:dyDescent="0.2">
      <c r="E483" s="383"/>
      <c r="F483" s="383"/>
      <c r="G483" s="383"/>
    </row>
    <row r="484" spans="5:7" s="391" customFormat="1" x14ac:dyDescent="0.2">
      <c r="E484" s="383"/>
      <c r="F484" s="383"/>
      <c r="G484" s="383"/>
    </row>
    <row r="485" spans="5:7" s="391" customFormat="1" x14ac:dyDescent="0.2">
      <c r="E485" s="383"/>
      <c r="F485" s="383"/>
      <c r="G485" s="383"/>
    </row>
    <row r="486" spans="5:7" s="391" customFormat="1" x14ac:dyDescent="0.2">
      <c r="E486" s="383"/>
      <c r="F486" s="383"/>
      <c r="G486" s="383"/>
    </row>
    <row r="487" spans="5:7" s="391" customFormat="1" x14ac:dyDescent="0.2">
      <c r="E487" s="383"/>
      <c r="F487" s="383"/>
      <c r="G487" s="383"/>
    </row>
    <row r="488" spans="5:7" s="391" customFormat="1" x14ac:dyDescent="0.2">
      <c r="E488" s="383"/>
      <c r="F488" s="383"/>
      <c r="G488" s="383"/>
    </row>
    <row r="489" spans="5:7" s="391" customFormat="1" x14ac:dyDescent="0.2">
      <c r="E489" s="383"/>
      <c r="F489" s="383"/>
      <c r="G489" s="383"/>
    </row>
    <row r="490" spans="5:7" s="391" customFormat="1" x14ac:dyDescent="0.2">
      <c r="E490" s="383"/>
      <c r="F490" s="383"/>
      <c r="G490" s="383"/>
    </row>
    <row r="491" spans="5:7" s="391" customFormat="1" x14ac:dyDescent="0.2">
      <c r="E491" s="383"/>
      <c r="F491" s="383"/>
      <c r="G491" s="383"/>
    </row>
    <row r="492" spans="5:7" s="391" customFormat="1" x14ac:dyDescent="0.2">
      <c r="E492" s="383"/>
      <c r="F492" s="383"/>
      <c r="G492" s="383"/>
    </row>
    <row r="493" spans="5:7" s="391" customFormat="1" x14ac:dyDescent="0.2">
      <c r="E493" s="383"/>
      <c r="F493" s="383"/>
      <c r="G493" s="383"/>
    </row>
    <row r="494" spans="5:7" s="391" customFormat="1" x14ac:dyDescent="0.2">
      <c r="E494" s="383"/>
      <c r="F494" s="383"/>
      <c r="G494" s="383"/>
    </row>
    <row r="495" spans="5:7" s="391" customFormat="1" x14ac:dyDescent="0.2">
      <c r="E495" s="383"/>
      <c r="F495" s="383"/>
      <c r="G495" s="383"/>
    </row>
    <row r="496" spans="5:7" s="391" customFormat="1" x14ac:dyDescent="0.2">
      <c r="E496" s="383"/>
      <c r="F496" s="383"/>
      <c r="G496" s="383"/>
    </row>
    <row r="497" spans="1:7" s="391" customFormat="1" x14ac:dyDescent="0.2">
      <c r="E497" s="383"/>
      <c r="F497" s="383"/>
      <c r="G497" s="383"/>
    </row>
    <row r="498" spans="1:7" s="391" customFormat="1" x14ac:dyDescent="0.2">
      <c r="E498" s="383"/>
      <c r="F498" s="383"/>
      <c r="G498" s="383"/>
    </row>
    <row r="499" spans="1:7" s="391" customFormat="1" x14ac:dyDescent="0.2">
      <c r="E499" s="383"/>
      <c r="F499" s="383"/>
      <c r="G499" s="383"/>
    </row>
    <row r="500" spans="1:7" s="383" customFormat="1" ht="12.75" x14ac:dyDescent="0.2">
      <c r="A500" s="386" t="s">
        <v>452</v>
      </c>
      <c r="B500" s="387" t="s">
        <v>234</v>
      </c>
      <c r="C500" s="391"/>
      <c r="D500" s="391"/>
    </row>
    <row r="501" spans="1:7" s="383" customFormat="1" ht="11.25" x14ac:dyDescent="0.2">
      <c r="A501" s="383" t="s">
        <v>453</v>
      </c>
      <c r="B501" s="388"/>
      <c r="C501" s="391"/>
      <c r="D501" s="391"/>
    </row>
    <row r="502" spans="1:7" s="383" customFormat="1" ht="11.25" x14ac:dyDescent="0.2">
      <c r="A502" s="383" t="s">
        <v>454</v>
      </c>
      <c r="B502" s="388"/>
      <c r="C502" s="391"/>
      <c r="D502" s="391"/>
    </row>
    <row r="503" spans="1:7" s="383" customFormat="1" ht="11.25" x14ac:dyDescent="0.2">
      <c r="A503" s="383" t="s">
        <v>455</v>
      </c>
      <c r="B503" s="388"/>
      <c r="C503" s="391"/>
      <c r="D503" s="391"/>
    </row>
    <row r="504" spans="1:7" s="383" customFormat="1" ht="11.25" x14ac:dyDescent="0.2">
      <c r="A504" s="383" t="s">
        <v>456</v>
      </c>
      <c r="B504" s="388"/>
      <c r="C504" s="391"/>
      <c r="D504" s="391"/>
    </row>
    <row r="505" spans="1:7" s="383" customFormat="1" ht="11.25" x14ac:dyDescent="0.2">
      <c r="A505" s="383" t="s">
        <v>457</v>
      </c>
      <c r="B505" s="388"/>
      <c r="C505" s="391"/>
      <c r="D505" s="391"/>
    </row>
    <row r="506" spans="1:7" s="383" customFormat="1" ht="11.25" x14ac:dyDescent="0.2">
      <c r="A506" s="383" t="s">
        <v>458</v>
      </c>
      <c r="B506" s="388"/>
      <c r="C506" s="391"/>
      <c r="D506" s="391"/>
    </row>
    <row r="507" spans="1:7" s="383" customFormat="1" ht="11.25" x14ac:dyDescent="0.2">
      <c r="A507" s="383" t="s">
        <v>459</v>
      </c>
      <c r="B507" s="388"/>
      <c r="C507" s="391"/>
      <c r="D507" s="391"/>
    </row>
    <row r="508" spans="1:7" s="383" customFormat="1" ht="11.25" x14ac:dyDescent="0.2">
      <c r="A508" s="383" t="s">
        <v>460</v>
      </c>
      <c r="B508" s="388"/>
      <c r="C508" s="391"/>
      <c r="D508" s="391"/>
    </row>
    <row r="509" spans="1:7" s="383" customFormat="1" ht="11.25" x14ac:dyDescent="0.2">
      <c r="A509" s="383" t="s">
        <v>461</v>
      </c>
      <c r="B509" s="388"/>
      <c r="C509" s="391"/>
      <c r="D509" s="391"/>
    </row>
    <row r="510" spans="1:7" s="383" customFormat="1" ht="11.25" x14ac:dyDescent="0.2">
      <c r="A510" s="383" t="s">
        <v>462</v>
      </c>
      <c r="B510" s="388"/>
      <c r="C510" s="391"/>
      <c r="D510" s="391"/>
    </row>
    <row r="511" spans="1:7" s="383" customFormat="1" ht="11.25" x14ac:dyDescent="0.2">
      <c r="A511" s="383" t="s">
        <v>463</v>
      </c>
      <c r="B511" s="388"/>
      <c r="C511" s="391"/>
      <c r="D511" s="391"/>
    </row>
    <row r="512" spans="1:7" s="383" customFormat="1" ht="11.25" x14ac:dyDescent="0.2">
      <c r="A512" s="383" t="s">
        <v>464</v>
      </c>
      <c r="B512" s="388"/>
      <c r="C512" s="391"/>
      <c r="D512" s="391"/>
    </row>
    <row r="513" spans="1:4" s="383" customFormat="1" ht="11.25" x14ac:dyDescent="0.2">
      <c r="A513" s="383" t="s">
        <v>465</v>
      </c>
      <c r="B513" s="388"/>
      <c r="C513" s="391"/>
      <c r="D513" s="391"/>
    </row>
    <row r="514" spans="1:4" s="383" customFormat="1" ht="11.25" x14ac:dyDescent="0.2">
      <c r="A514" s="383" t="s">
        <v>466</v>
      </c>
      <c r="B514" s="388"/>
      <c r="C514" s="391"/>
      <c r="D514" s="391"/>
    </row>
    <row r="515" spans="1:4" s="383" customFormat="1" ht="11.25" x14ac:dyDescent="0.2">
      <c r="A515" s="383" t="s">
        <v>467</v>
      </c>
      <c r="B515" s="388"/>
      <c r="C515" s="391"/>
      <c r="D515" s="391"/>
    </row>
    <row r="516" spans="1:4" s="383" customFormat="1" ht="11.25" x14ac:dyDescent="0.2">
      <c r="A516" s="383" t="s">
        <v>468</v>
      </c>
      <c r="B516" s="388"/>
      <c r="C516" s="391"/>
      <c r="D516" s="391"/>
    </row>
    <row r="517" spans="1:4" s="383" customFormat="1" ht="11.25" x14ac:dyDescent="0.2">
      <c r="A517" s="383" t="s">
        <v>469</v>
      </c>
      <c r="B517" s="388"/>
      <c r="C517" s="391"/>
      <c r="D517" s="391"/>
    </row>
    <row r="518" spans="1:4" s="383" customFormat="1" ht="11.25" x14ac:dyDescent="0.2">
      <c r="A518" s="383" t="s">
        <v>470</v>
      </c>
      <c r="B518" s="388"/>
      <c r="C518" s="391"/>
      <c r="D518" s="391"/>
    </row>
    <row r="519" spans="1:4" s="383" customFormat="1" ht="11.25" x14ac:dyDescent="0.2">
      <c r="A519" s="383" t="s">
        <v>471</v>
      </c>
      <c r="B519" s="388"/>
      <c r="C519" s="391"/>
      <c r="D519" s="391"/>
    </row>
    <row r="520" spans="1:4" s="383" customFormat="1" ht="11.25" x14ac:dyDescent="0.2">
      <c r="A520" s="383" t="s">
        <v>472</v>
      </c>
      <c r="B520" s="388"/>
      <c r="C520" s="391"/>
      <c r="D520" s="391"/>
    </row>
    <row r="521" spans="1:4" s="383" customFormat="1" ht="11.25" x14ac:dyDescent="0.2">
      <c r="A521" s="383" t="s">
        <v>473</v>
      </c>
      <c r="B521" s="388"/>
      <c r="C521" s="391"/>
      <c r="D521" s="391"/>
    </row>
    <row r="522" spans="1:4" s="383" customFormat="1" ht="11.25" x14ac:dyDescent="0.2">
      <c r="A522" s="383" t="s">
        <v>474</v>
      </c>
      <c r="B522" s="388"/>
      <c r="C522" s="391"/>
      <c r="D522" s="391"/>
    </row>
    <row r="523" spans="1:4" s="383" customFormat="1" ht="11.25" x14ac:dyDescent="0.2">
      <c r="A523" s="383" t="s">
        <v>475</v>
      </c>
      <c r="B523" s="388"/>
      <c r="C523" s="391"/>
      <c r="D523" s="391"/>
    </row>
    <row r="524" spans="1:4" s="383" customFormat="1" ht="11.25" x14ac:dyDescent="0.2">
      <c r="A524" s="383" t="s">
        <v>476</v>
      </c>
      <c r="B524" s="388"/>
      <c r="C524" s="391"/>
      <c r="D524" s="391"/>
    </row>
    <row r="525" spans="1:4" s="383" customFormat="1" ht="11.25" x14ac:dyDescent="0.2">
      <c r="A525" s="383" t="s">
        <v>477</v>
      </c>
      <c r="B525" s="388"/>
      <c r="C525" s="391"/>
      <c r="D525" s="391"/>
    </row>
    <row r="526" spans="1:4" s="383" customFormat="1" ht="11.25" x14ac:dyDescent="0.2">
      <c r="A526" s="383" t="s">
        <v>478</v>
      </c>
      <c r="B526" s="388"/>
      <c r="C526" s="391"/>
      <c r="D526" s="391"/>
    </row>
    <row r="527" spans="1:4" s="383" customFormat="1" ht="11.25" x14ac:dyDescent="0.2">
      <c r="A527" s="383" t="s">
        <v>479</v>
      </c>
      <c r="B527" s="388"/>
      <c r="C527" s="391"/>
      <c r="D527" s="391"/>
    </row>
    <row r="528" spans="1:4" s="383" customFormat="1" ht="11.25" x14ac:dyDescent="0.2">
      <c r="A528" s="383" t="s">
        <v>480</v>
      </c>
      <c r="B528" s="388"/>
      <c r="C528" s="391"/>
      <c r="D528" s="391"/>
    </row>
    <row r="529" spans="1:4" s="383" customFormat="1" ht="11.25" x14ac:dyDescent="0.2">
      <c r="A529" s="383" t="s">
        <v>481</v>
      </c>
      <c r="B529" s="388"/>
      <c r="C529" s="391"/>
      <c r="D529" s="391"/>
    </row>
    <row r="530" spans="1:4" s="383" customFormat="1" x14ac:dyDescent="0.2">
      <c r="C530" s="391"/>
      <c r="D530" s="391"/>
    </row>
    <row r="531" spans="1:4" s="383" customFormat="1" x14ac:dyDescent="0.2">
      <c r="C531" s="391"/>
      <c r="D531" s="391"/>
    </row>
    <row r="532" spans="1:4" s="383" customFormat="1" x14ac:dyDescent="0.2">
      <c r="C532" s="391"/>
      <c r="D532" s="391"/>
    </row>
    <row r="533" spans="1:4" s="383" customFormat="1" x14ac:dyDescent="0.2">
      <c r="C533" s="391"/>
      <c r="D533" s="391"/>
    </row>
    <row r="534" spans="1:4" s="383" customFormat="1" x14ac:dyDescent="0.2">
      <c r="C534" s="391"/>
      <c r="D534" s="391"/>
    </row>
    <row r="535" spans="1:4" s="383" customFormat="1" x14ac:dyDescent="0.2">
      <c r="C535" s="391"/>
      <c r="D535" s="391"/>
    </row>
    <row r="536" spans="1:4" s="383" customFormat="1" x14ac:dyDescent="0.2">
      <c r="C536" s="391"/>
      <c r="D536" s="391"/>
    </row>
    <row r="537" spans="1:4" s="383" customFormat="1" x14ac:dyDescent="0.2">
      <c r="C537" s="391"/>
      <c r="D537" s="391"/>
    </row>
    <row r="538" spans="1:4" s="383" customFormat="1" x14ac:dyDescent="0.2">
      <c r="A538" s="391"/>
      <c r="B538" s="391"/>
      <c r="C538" s="391"/>
      <c r="D538" s="391"/>
    </row>
    <row r="539" spans="1:4" s="383" customFormat="1" x14ac:dyDescent="0.2">
      <c r="A539" s="391"/>
      <c r="B539" s="391"/>
      <c r="C539" s="391"/>
      <c r="D539" s="391"/>
    </row>
    <row r="540" spans="1:4" s="383" customFormat="1" x14ac:dyDescent="0.2">
      <c r="A540" s="391"/>
      <c r="B540" s="391"/>
      <c r="C540" s="391"/>
      <c r="D540" s="391"/>
    </row>
    <row r="541" spans="1:4" s="383" customFormat="1" x14ac:dyDescent="0.2">
      <c r="A541" s="391"/>
      <c r="B541" s="391"/>
      <c r="C541" s="391"/>
      <c r="D541" s="391"/>
    </row>
    <row r="542" spans="1:4" s="383" customFormat="1" x14ac:dyDescent="0.2">
      <c r="A542" s="391"/>
      <c r="B542" s="391"/>
      <c r="C542" s="391"/>
      <c r="D542" s="391"/>
    </row>
    <row r="543" spans="1:4" s="383" customFormat="1" x14ac:dyDescent="0.2">
      <c r="A543" s="391"/>
      <c r="B543" s="391"/>
      <c r="C543" s="391"/>
      <c r="D543" s="391"/>
    </row>
    <row r="544" spans="1:4" s="383" customFormat="1" x14ac:dyDescent="0.2">
      <c r="A544" s="391"/>
      <c r="B544" s="391"/>
      <c r="C544" s="391"/>
      <c r="D544" s="391"/>
    </row>
    <row r="545" spans="1:4" s="383" customFormat="1" x14ac:dyDescent="0.2">
      <c r="A545" s="391"/>
      <c r="B545" s="391"/>
      <c r="C545" s="391"/>
      <c r="D545" s="391"/>
    </row>
    <row r="546" spans="1:4" s="383" customFormat="1" x14ac:dyDescent="0.2">
      <c r="A546" s="391"/>
      <c r="B546" s="391"/>
      <c r="C546" s="391"/>
      <c r="D546" s="391"/>
    </row>
    <row r="547" spans="1:4" s="383" customFormat="1" x14ac:dyDescent="0.2">
      <c r="A547" s="391"/>
      <c r="B547" s="391"/>
      <c r="C547" s="391"/>
      <c r="D547" s="391"/>
    </row>
    <row r="548" spans="1:4" s="383" customFormat="1" x14ac:dyDescent="0.2">
      <c r="A548" s="391"/>
      <c r="B548" s="391"/>
      <c r="C548" s="391"/>
      <c r="D548" s="391"/>
    </row>
    <row r="549" spans="1:4" s="383" customFormat="1" x14ac:dyDescent="0.2">
      <c r="A549" s="391"/>
      <c r="B549" s="391"/>
      <c r="C549" s="391"/>
      <c r="D549" s="391"/>
    </row>
    <row r="550" spans="1:4" s="383" customFormat="1" x14ac:dyDescent="0.2">
      <c r="A550" s="391"/>
      <c r="B550" s="391"/>
      <c r="C550" s="391"/>
      <c r="D550" s="391"/>
    </row>
    <row r="551" spans="1:4" s="383" customFormat="1" x14ac:dyDescent="0.2">
      <c r="A551" s="391"/>
      <c r="B551" s="391"/>
      <c r="C551" s="391"/>
      <c r="D551" s="391"/>
    </row>
    <row r="552" spans="1:4" s="383" customFormat="1" x14ac:dyDescent="0.2">
      <c r="A552" s="391"/>
      <c r="B552" s="391"/>
      <c r="C552" s="391"/>
      <c r="D552" s="391"/>
    </row>
    <row r="553" spans="1:4" s="383" customFormat="1" x14ac:dyDescent="0.2">
      <c r="A553" s="391"/>
      <c r="B553" s="391"/>
      <c r="C553" s="391"/>
      <c r="D553" s="391"/>
    </row>
    <row r="554" spans="1:4" s="383" customFormat="1" x14ac:dyDescent="0.2">
      <c r="A554" s="391"/>
      <c r="B554" s="391"/>
      <c r="C554" s="391"/>
      <c r="D554" s="391"/>
    </row>
    <row r="555" spans="1:4" s="383" customFormat="1" x14ac:dyDescent="0.2">
      <c r="A555" s="391"/>
      <c r="B555" s="391"/>
      <c r="C555" s="391"/>
      <c r="D555" s="391"/>
    </row>
    <row r="556" spans="1:4" s="383" customFormat="1" x14ac:dyDescent="0.2">
      <c r="A556" s="391"/>
      <c r="B556" s="391"/>
      <c r="C556" s="391"/>
      <c r="D556" s="391"/>
    </row>
    <row r="557" spans="1:4" s="383" customFormat="1" x14ac:dyDescent="0.2">
      <c r="A557" s="391"/>
      <c r="B557" s="391"/>
      <c r="C557" s="391"/>
      <c r="D557" s="391"/>
    </row>
    <row r="558" spans="1:4" s="383" customFormat="1" x14ac:dyDescent="0.2">
      <c r="A558" s="391"/>
      <c r="B558" s="391"/>
      <c r="C558" s="391"/>
      <c r="D558" s="391"/>
    </row>
    <row r="559" spans="1:4" s="383" customFormat="1" x14ac:dyDescent="0.2">
      <c r="A559" s="391"/>
      <c r="B559" s="391"/>
      <c r="C559" s="391"/>
      <c r="D559" s="391"/>
    </row>
    <row r="560" spans="1:4" s="383" customFormat="1" x14ac:dyDescent="0.2">
      <c r="A560" s="391"/>
      <c r="B560" s="391"/>
      <c r="C560" s="391"/>
      <c r="D560" s="391"/>
    </row>
    <row r="561" spans="1:4" s="383" customFormat="1" x14ac:dyDescent="0.2">
      <c r="A561" s="391"/>
      <c r="B561" s="391"/>
      <c r="C561" s="391"/>
      <c r="D561" s="391"/>
    </row>
    <row r="562" spans="1:4" s="383" customFormat="1" x14ac:dyDescent="0.2">
      <c r="A562" s="391"/>
      <c r="B562" s="391"/>
      <c r="C562" s="391"/>
      <c r="D562" s="391"/>
    </row>
    <row r="563" spans="1:4" s="383" customFormat="1" x14ac:dyDescent="0.2">
      <c r="A563" s="391"/>
      <c r="B563" s="391"/>
      <c r="C563" s="391"/>
      <c r="D563" s="391"/>
    </row>
    <row r="564" spans="1:4" s="383" customFormat="1" x14ac:dyDescent="0.2">
      <c r="A564" s="391"/>
      <c r="B564" s="391"/>
      <c r="C564" s="391"/>
      <c r="D564" s="391"/>
    </row>
    <row r="565" spans="1:4" s="383" customFormat="1" x14ac:dyDescent="0.2">
      <c r="A565" s="391"/>
      <c r="B565" s="391"/>
      <c r="C565" s="391"/>
      <c r="D565" s="391"/>
    </row>
    <row r="566" spans="1:4" s="383" customFormat="1" x14ac:dyDescent="0.2">
      <c r="A566" s="391"/>
      <c r="B566" s="391"/>
      <c r="C566" s="391"/>
      <c r="D566" s="391"/>
    </row>
    <row r="567" spans="1:4" s="383" customFormat="1" x14ac:dyDescent="0.2">
      <c r="A567" s="391"/>
      <c r="B567" s="391"/>
      <c r="C567" s="391"/>
      <c r="D567" s="391"/>
    </row>
    <row r="568" spans="1:4" s="383" customFormat="1" x14ac:dyDescent="0.2">
      <c r="A568" s="391"/>
      <c r="B568" s="391"/>
      <c r="C568" s="391"/>
      <c r="D568" s="391"/>
    </row>
    <row r="569" spans="1:4" s="383" customFormat="1" x14ac:dyDescent="0.2">
      <c r="A569" s="391"/>
      <c r="B569" s="391"/>
      <c r="C569" s="391"/>
      <c r="D569" s="391"/>
    </row>
    <row r="570" spans="1:4" s="383" customFormat="1" x14ac:dyDescent="0.2">
      <c r="A570" s="391"/>
      <c r="B570" s="391"/>
      <c r="C570" s="391"/>
      <c r="D570" s="391"/>
    </row>
    <row r="571" spans="1:4" s="383" customFormat="1" x14ac:dyDescent="0.2">
      <c r="A571" s="391"/>
      <c r="B571" s="391"/>
      <c r="C571" s="391"/>
      <c r="D571" s="391"/>
    </row>
    <row r="572" spans="1:4" s="383" customFormat="1" x14ac:dyDescent="0.2">
      <c r="A572" s="391"/>
      <c r="B572" s="391"/>
      <c r="C572" s="391"/>
      <c r="D572" s="391"/>
    </row>
    <row r="573" spans="1:4" s="383" customFormat="1" x14ac:dyDescent="0.2">
      <c r="A573" s="391"/>
      <c r="B573" s="391"/>
      <c r="C573" s="391"/>
      <c r="D573" s="391"/>
    </row>
    <row r="574" spans="1:4" s="383" customFormat="1" x14ac:dyDescent="0.2">
      <c r="A574" s="391"/>
      <c r="B574" s="391"/>
      <c r="C574" s="391"/>
      <c r="D574" s="391"/>
    </row>
    <row r="575" spans="1:4" s="383" customFormat="1" x14ac:dyDescent="0.2">
      <c r="A575" s="391"/>
      <c r="B575" s="391"/>
      <c r="C575" s="391"/>
      <c r="D575" s="391"/>
    </row>
    <row r="576" spans="1:4" s="383" customFormat="1" x14ac:dyDescent="0.2">
      <c r="A576" s="391"/>
      <c r="B576" s="391"/>
      <c r="C576" s="391"/>
      <c r="D576" s="391"/>
    </row>
    <row r="577" spans="1:4" s="383" customFormat="1" x14ac:dyDescent="0.2">
      <c r="A577" s="391"/>
      <c r="B577" s="391"/>
      <c r="C577" s="391"/>
      <c r="D577" s="391"/>
    </row>
    <row r="578" spans="1:4" s="383" customFormat="1" x14ac:dyDescent="0.2">
      <c r="A578" s="391"/>
      <c r="B578" s="391"/>
      <c r="C578" s="391"/>
      <c r="D578" s="391"/>
    </row>
    <row r="579" spans="1:4" s="383" customFormat="1" x14ac:dyDescent="0.2">
      <c r="A579" s="391"/>
      <c r="B579" s="391"/>
      <c r="C579" s="391"/>
      <c r="D579" s="391"/>
    </row>
    <row r="580" spans="1:4" s="383" customFormat="1" x14ac:dyDescent="0.2">
      <c r="A580" s="391"/>
      <c r="B580" s="391"/>
      <c r="C580" s="391"/>
      <c r="D580" s="391"/>
    </row>
    <row r="581" spans="1:4" s="383" customFormat="1" x14ac:dyDescent="0.2">
      <c r="A581" s="391"/>
      <c r="B581" s="391"/>
      <c r="C581" s="391"/>
      <c r="D581" s="391"/>
    </row>
    <row r="582" spans="1:4" s="383" customFormat="1" x14ac:dyDescent="0.2">
      <c r="A582" s="391"/>
      <c r="B582" s="391"/>
      <c r="C582" s="391"/>
      <c r="D582" s="391"/>
    </row>
    <row r="583" spans="1:4" s="383" customFormat="1" x14ac:dyDescent="0.2">
      <c r="A583" s="391"/>
      <c r="B583" s="391"/>
      <c r="C583" s="391"/>
      <c r="D583" s="391"/>
    </row>
    <row r="584" spans="1:4" s="383" customFormat="1" x14ac:dyDescent="0.2">
      <c r="A584" s="391"/>
      <c r="B584" s="391"/>
      <c r="C584" s="391"/>
      <c r="D584" s="391"/>
    </row>
    <row r="585" spans="1:4" s="383" customFormat="1" x14ac:dyDescent="0.2">
      <c r="A585" s="391"/>
      <c r="B585" s="391"/>
      <c r="C585" s="391"/>
      <c r="D585" s="391"/>
    </row>
    <row r="586" spans="1:4" s="383" customFormat="1" x14ac:dyDescent="0.2">
      <c r="A586" s="391"/>
      <c r="B586" s="391"/>
      <c r="C586" s="391"/>
      <c r="D586" s="391"/>
    </row>
    <row r="587" spans="1:4" s="383" customFormat="1" x14ac:dyDescent="0.2">
      <c r="A587" s="391"/>
      <c r="B587" s="391"/>
      <c r="C587" s="391"/>
      <c r="D587" s="391"/>
    </row>
    <row r="588" spans="1:4" s="383" customFormat="1" x14ac:dyDescent="0.2">
      <c r="A588" s="391"/>
      <c r="B588" s="391"/>
      <c r="C588" s="391"/>
      <c r="D588" s="391"/>
    </row>
    <row r="589" spans="1:4" s="383" customFormat="1" x14ac:dyDescent="0.2">
      <c r="A589" s="391"/>
      <c r="B589" s="391"/>
      <c r="C589" s="391"/>
      <c r="D589" s="391"/>
    </row>
    <row r="590" spans="1:4" s="383" customFormat="1" x14ac:dyDescent="0.2">
      <c r="A590" s="391"/>
      <c r="B590" s="391"/>
      <c r="C590" s="391"/>
      <c r="D590" s="391"/>
    </row>
    <row r="591" spans="1:4" s="383" customFormat="1" x14ac:dyDescent="0.2">
      <c r="A591" s="391"/>
      <c r="B591" s="391"/>
      <c r="C591" s="391"/>
      <c r="D591" s="391"/>
    </row>
    <row r="592" spans="1:4" s="383" customFormat="1" x14ac:dyDescent="0.2">
      <c r="A592" s="391"/>
      <c r="B592" s="391"/>
      <c r="C592" s="391"/>
      <c r="D592" s="391"/>
    </row>
    <row r="593" spans="1:4" s="383" customFormat="1" x14ac:dyDescent="0.2">
      <c r="A593" s="391"/>
      <c r="B593" s="391"/>
      <c r="C593" s="391"/>
      <c r="D593" s="391"/>
    </row>
    <row r="594" spans="1:4" s="383" customFormat="1" x14ac:dyDescent="0.2">
      <c r="A594" s="391"/>
      <c r="B594" s="391"/>
      <c r="C594" s="391"/>
      <c r="D594" s="391"/>
    </row>
    <row r="595" spans="1:4" s="383" customFormat="1" x14ac:dyDescent="0.2">
      <c r="A595" s="391"/>
      <c r="B595" s="391"/>
      <c r="C595" s="391"/>
      <c r="D595" s="391"/>
    </row>
    <row r="596" spans="1:4" s="383" customFormat="1" x14ac:dyDescent="0.2">
      <c r="A596" s="391"/>
      <c r="B596" s="391"/>
      <c r="C596" s="391"/>
      <c r="D596" s="391"/>
    </row>
    <row r="597" spans="1:4" s="383" customFormat="1" x14ac:dyDescent="0.2">
      <c r="A597" s="391"/>
      <c r="B597" s="391"/>
      <c r="C597" s="391"/>
      <c r="D597" s="391"/>
    </row>
    <row r="598" spans="1:4" s="383" customFormat="1" x14ac:dyDescent="0.2">
      <c r="A598" s="391"/>
      <c r="B598" s="391"/>
      <c r="C598" s="391"/>
      <c r="D598" s="391"/>
    </row>
    <row r="599" spans="1:4" s="383" customFormat="1" x14ac:dyDescent="0.2">
      <c r="A599" s="391"/>
      <c r="B599" s="391"/>
      <c r="C599" s="391"/>
      <c r="D599" s="391"/>
    </row>
    <row r="600" spans="1:4" s="383" customFormat="1" x14ac:dyDescent="0.2">
      <c r="A600" s="391"/>
      <c r="B600" s="391"/>
      <c r="C600" s="391"/>
      <c r="D600" s="391"/>
    </row>
    <row r="601" spans="1:4" s="383" customFormat="1" x14ac:dyDescent="0.2">
      <c r="A601" s="391"/>
      <c r="B601" s="391"/>
      <c r="C601" s="391"/>
      <c r="D601" s="391"/>
    </row>
    <row r="602" spans="1:4" s="383" customFormat="1" x14ac:dyDescent="0.2">
      <c r="A602" s="391"/>
      <c r="B602" s="391"/>
      <c r="C602" s="391"/>
      <c r="D602" s="391"/>
    </row>
    <row r="603" spans="1:4" s="383" customFormat="1" x14ac:dyDescent="0.2">
      <c r="A603" s="391"/>
      <c r="B603" s="391"/>
      <c r="C603" s="391"/>
      <c r="D603" s="391"/>
    </row>
    <row r="604" spans="1:4" s="383" customFormat="1" x14ac:dyDescent="0.2">
      <c r="A604" s="391"/>
      <c r="B604" s="391"/>
      <c r="C604" s="391"/>
      <c r="D604" s="391"/>
    </row>
    <row r="605" spans="1:4" s="383" customFormat="1" x14ac:dyDescent="0.2">
      <c r="A605" s="391"/>
      <c r="B605" s="391"/>
      <c r="C605" s="391"/>
      <c r="D605" s="391"/>
    </row>
    <row r="606" spans="1:4" s="383" customFormat="1" x14ac:dyDescent="0.2">
      <c r="A606" s="391"/>
      <c r="B606" s="391"/>
      <c r="C606" s="391"/>
      <c r="D606" s="391"/>
    </row>
    <row r="607" spans="1:4" s="383" customFormat="1" x14ac:dyDescent="0.2">
      <c r="A607" s="391"/>
      <c r="B607" s="391"/>
      <c r="C607" s="391"/>
      <c r="D607" s="391"/>
    </row>
    <row r="608" spans="1:4" s="383" customFormat="1" x14ac:dyDescent="0.2">
      <c r="A608" s="391"/>
      <c r="B608" s="391"/>
      <c r="C608" s="391"/>
      <c r="D608" s="391"/>
    </row>
    <row r="609" spans="1:4" s="383" customFormat="1" x14ac:dyDescent="0.2">
      <c r="A609" s="391"/>
      <c r="B609" s="391"/>
      <c r="C609" s="391"/>
      <c r="D609" s="391"/>
    </row>
    <row r="610" spans="1:4" s="383" customFormat="1" x14ac:dyDescent="0.2">
      <c r="A610" s="391"/>
      <c r="B610" s="391"/>
      <c r="C610" s="391"/>
      <c r="D610" s="391"/>
    </row>
    <row r="611" spans="1:4" s="383" customFormat="1" x14ac:dyDescent="0.2">
      <c r="A611" s="391"/>
      <c r="B611" s="391"/>
      <c r="C611" s="391"/>
      <c r="D611" s="391"/>
    </row>
    <row r="612" spans="1:4" s="383" customFormat="1" x14ac:dyDescent="0.2">
      <c r="A612" s="391"/>
      <c r="B612" s="391"/>
      <c r="C612" s="391"/>
      <c r="D612" s="391"/>
    </row>
    <row r="613" spans="1:4" s="383" customFormat="1" x14ac:dyDescent="0.2">
      <c r="A613" s="391"/>
      <c r="B613" s="391"/>
      <c r="C613" s="391"/>
      <c r="D613" s="391"/>
    </row>
    <row r="614" spans="1:4" s="383" customFormat="1" x14ac:dyDescent="0.2">
      <c r="A614" s="391"/>
      <c r="B614" s="391"/>
      <c r="C614" s="391"/>
      <c r="D614" s="391"/>
    </row>
    <row r="615" spans="1:4" s="383" customFormat="1" x14ac:dyDescent="0.2">
      <c r="A615" s="391"/>
      <c r="B615" s="391"/>
      <c r="C615" s="391"/>
      <c r="D615" s="391"/>
    </row>
    <row r="616" spans="1:4" s="383" customFormat="1" x14ac:dyDescent="0.2">
      <c r="A616" s="391"/>
      <c r="B616" s="391"/>
      <c r="C616" s="391"/>
      <c r="D616" s="391"/>
    </row>
    <row r="617" spans="1:4" s="383" customFormat="1" x14ac:dyDescent="0.2">
      <c r="A617" s="391"/>
      <c r="B617" s="391"/>
      <c r="C617" s="391"/>
      <c r="D617" s="391"/>
    </row>
    <row r="618" spans="1:4" s="383" customFormat="1" x14ac:dyDescent="0.2">
      <c r="A618" s="391"/>
      <c r="B618" s="391"/>
      <c r="C618" s="391"/>
      <c r="D618" s="391"/>
    </row>
    <row r="619" spans="1:4" s="383" customFormat="1" x14ac:dyDescent="0.2">
      <c r="A619" s="391"/>
      <c r="B619" s="391"/>
      <c r="C619" s="391"/>
      <c r="D619" s="391"/>
    </row>
    <row r="620" spans="1:4" s="383" customFormat="1" x14ac:dyDescent="0.2">
      <c r="A620" s="391"/>
      <c r="B620" s="391"/>
      <c r="C620" s="391"/>
      <c r="D620" s="391"/>
    </row>
    <row r="621" spans="1:4" s="383" customFormat="1" x14ac:dyDescent="0.2">
      <c r="A621" s="391"/>
      <c r="B621" s="391"/>
      <c r="C621" s="391"/>
      <c r="D621" s="391"/>
    </row>
    <row r="622" spans="1:4" s="383" customFormat="1" x14ac:dyDescent="0.2">
      <c r="A622" s="391"/>
      <c r="B622" s="391"/>
      <c r="C622" s="391"/>
      <c r="D622" s="391"/>
    </row>
    <row r="623" spans="1:4" s="383" customFormat="1" x14ac:dyDescent="0.2">
      <c r="A623" s="391"/>
      <c r="B623" s="391"/>
      <c r="C623" s="391"/>
      <c r="D623" s="391"/>
    </row>
    <row r="624" spans="1:4" s="383" customFormat="1" x14ac:dyDescent="0.2">
      <c r="A624" s="391"/>
      <c r="B624" s="391"/>
      <c r="C624" s="391"/>
      <c r="D624" s="391"/>
    </row>
    <row r="625" spans="1:4" s="383" customFormat="1" x14ac:dyDescent="0.2">
      <c r="A625" s="391"/>
      <c r="B625" s="391"/>
      <c r="C625" s="391"/>
      <c r="D625" s="391"/>
    </row>
    <row r="626" spans="1:4" s="383" customFormat="1" x14ac:dyDescent="0.2">
      <c r="A626" s="391"/>
      <c r="B626" s="391"/>
      <c r="C626" s="391"/>
      <c r="D626" s="391"/>
    </row>
    <row r="627" spans="1:4" s="383" customFormat="1" x14ac:dyDescent="0.2">
      <c r="A627" s="391"/>
      <c r="B627" s="391"/>
      <c r="C627" s="391"/>
      <c r="D627" s="391"/>
    </row>
    <row r="628" spans="1:4" s="383" customFormat="1" x14ac:dyDescent="0.2">
      <c r="A628" s="391"/>
      <c r="B628" s="391"/>
      <c r="C628" s="391"/>
      <c r="D628" s="391"/>
    </row>
    <row r="629" spans="1:4" s="383" customFormat="1" x14ac:dyDescent="0.2">
      <c r="A629" s="391"/>
      <c r="B629" s="391"/>
      <c r="C629" s="391"/>
      <c r="D629" s="391"/>
    </row>
    <row r="630" spans="1:4" s="383" customFormat="1" x14ac:dyDescent="0.2">
      <c r="A630" s="391"/>
      <c r="B630" s="391"/>
      <c r="C630" s="391"/>
      <c r="D630" s="391"/>
    </row>
    <row r="631" spans="1:4" s="383" customFormat="1" x14ac:dyDescent="0.2">
      <c r="A631" s="391"/>
      <c r="B631" s="391"/>
      <c r="C631" s="391"/>
      <c r="D631" s="391"/>
    </row>
    <row r="632" spans="1:4" s="383" customFormat="1" x14ac:dyDescent="0.2">
      <c r="A632" s="391"/>
      <c r="B632" s="391"/>
      <c r="C632" s="391"/>
      <c r="D632" s="391"/>
    </row>
    <row r="633" spans="1:4" s="383" customFormat="1" x14ac:dyDescent="0.2">
      <c r="A633" s="391"/>
      <c r="B633" s="391"/>
      <c r="C633" s="391"/>
      <c r="D633" s="391"/>
    </row>
    <row r="634" spans="1:4" s="383" customFormat="1" x14ac:dyDescent="0.2">
      <c r="A634" s="391"/>
      <c r="B634" s="391"/>
      <c r="C634" s="391"/>
      <c r="D634" s="391"/>
    </row>
    <row r="635" spans="1:4" s="383" customFormat="1" x14ac:dyDescent="0.2">
      <c r="A635" s="391"/>
      <c r="B635" s="391"/>
      <c r="C635" s="391"/>
      <c r="D635" s="391"/>
    </row>
    <row r="636" spans="1:4" s="383" customFormat="1" x14ac:dyDescent="0.2">
      <c r="A636" s="391"/>
      <c r="B636" s="391"/>
      <c r="C636" s="391"/>
      <c r="D636" s="391"/>
    </row>
    <row r="637" spans="1:4" s="383" customFormat="1" x14ac:dyDescent="0.2">
      <c r="A637" s="391"/>
      <c r="B637" s="391"/>
      <c r="C637" s="391"/>
      <c r="D637" s="391"/>
    </row>
    <row r="638" spans="1:4" s="383" customFormat="1" x14ac:dyDescent="0.2">
      <c r="A638" s="391"/>
      <c r="B638" s="391"/>
      <c r="C638" s="391"/>
      <c r="D638" s="391"/>
    </row>
    <row r="639" spans="1:4" s="383" customFormat="1" x14ac:dyDescent="0.2">
      <c r="A639" s="391"/>
      <c r="B639" s="391"/>
      <c r="C639" s="391"/>
      <c r="D639" s="391"/>
    </row>
    <row r="640" spans="1:4" s="383" customFormat="1" x14ac:dyDescent="0.2">
      <c r="A640" s="391"/>
      <c r="B640" s="391"/>
      <c r="C640" s="391"/>
      <c r="D640" s="391"/>
    </row>
    <row r="641" spans="1:4" s="383" customFormat="1" x14ac:dyDescent="0.2">
      <c r="A641" s="391"/>
      <c r="B641" s="391"/>
      <c r="C641" s="391"/>
      <c r="D641" s="391"/>
    </row>
    <row r="642" spans="1:4" s="383" customFormat="1" x14ac:dyDescent="0.2">
      <c r="A642" s="391"/>
      <c r="B642" s="391"/>
      <c r="C642" s="391"/>
      <c r="D642" s="391"/>
    </row>
    <row r="643" spans="1:4" s="383" customFormat="1" x14ac:dyDescent="0.2">
      <c r="A643" s="391"/>
      <c r="B643" s="391"/>
      <c r="C643" s="391"/>
      <c r="D643" s="391"/>
    </row>
    <row r="644" spans="1:4" s="383" customFormat="1" x14ac:dyDescent="0.2">
      <c r="A644" s="391"/>
      <c r="B644" s="391"/>
      <c r="C644" s="391"/>
      <c r="D644" s="391"/>
    </row>
    <row r="645" spans="1:4" s="383" customFormat="1" x14ac:dyDescent="0.2">
      <c r="A645" s="391"/>
      <c r="B645" s="391"/>
      <c r="C645" s="391"/>
      <c r="D645" s="391"/>
    </row>
    <row r="646" spans="1:4" s="383" customFormat="1" x14ac:dyDescent="0.2">
      <c r="A646" s="391"/>
      <c r="B646" s="391"/>
      <c r="C646" s="391"/>
      <c r="D646" s="391"/>
    </row>
    <row r="647" spans="1:4" s="383" customFormat="1" x14ac:dyDescent="0.2">
      <c r="A647" s="391"/>
      <c r="B647" s="391"/>
      <c r="C647" s="391"/>
      <c r="D647" s="391"/>
    </row>
    <row r="648" spans="1:4" s="383" customFormat="1" x14ac:dyDescent="0.2">
      <c r="A648" s="391"/>
      <c r="B648" s="391"/>
      <c r="C648" s="391"/>
      <c r="D648" s="391"/>
    </row>
    <row r="649" spans="1:4" s="383" customFormat="1" x14ac:dyDescent="0.2">
      <c r="A649" s="391"/>
      <c r="B649" s="391"/>
      <c r="C649" s="391"/>
      <c r="D649" s="391"/>
    </row>
    <row r="650" spans="1:4" s="383" customFormat="1" x14ac:dyDescent="0.2">
      <c r="A650" s="391"/>
      <c r="B650" s="391"/>
      <c r="C650" s="391"/>
      <c r="D650" s="391"/>
    </row>
    <row r="651" spans="1:4" s="383" customFormat="1" x14ac:dyDescent="0.2">
      <c r="A651" s="391"/>
      <c r="B651" s="391"/>
      <c r="C651" s="391"/>
      <c r="D651" s="391"/>
    </row>
    <row r="652" spans="1:4" s="383" customFormat="1" x14ac:dyDescent="0.2">
      <c r="A652" s="391"/>
      <c r="B652" s="391"/>
      <c r="C652" s="391"/>
      <c r="D652" s="391"/>
    </row>
    <row r="653" spans="1:4" s="383" customFormat="1" x14ac:dyDescent="0.2">
      <c r="A653" s="391"/>
      <c r="B653" s="391"/>
      <c r="C653" s="391"/>
      <c r="D653" s="391"/>
    </row>
    <row r="654" spans="1:4" s="383" customFormat="1" x14ac:dyDescent="0.2">
      <c r="A654" s="391"/>
      <c r="B654" s="391"/>
      <c r="C654" s="391"/>
      <c r="D654" s="391"/>
    </row>
    <row r="655" spans="1:4" s="383" customFormat="1" x14ac:dyDescent="0.2">
      <c r="A655" s="391"/>
      <c r="B655" s="391"/>
      <c r="C655" s="391"/>
      <c r="D655" s="391"/>
    </row>
    <row r="656" spans="1:4" s="383" customFormat="1" x14ac:dyDescent="0.2">
      <c r="A656" s="391"/>
      <c r="B656" s="391"/>
      <c r="C656" s="391"/>
      <c r="D656" s="391"/>
    </row>
    <row r="657" spans="1:4" s="383" customFormat="1" x14ac:dyDescent="0.2">
      <c r="A657" s="391"/>
      <c r="B657" s="391"/>
      <c r="C657" s="391"/>
      <c r="D657" s="391"/>
    </row>
    <row r="658" spans="1:4" s="383" customFormat="1" x14ac:dyDescent="0.2">
      <c r="A658" s="391"/>
      <c r="B658" s="391"/>
      <c r="C658" s="391"/>
      <c r="D658" s="391"/>
    </row>
    <row r="659" spans="1:4" s="383" customFormat="1" x14ac:dyDescent="0.2">
      <c r="A659" s="391"/>
      <c r="B659" s="391"/>
      <c r="C659" s="391"/>
      <c r="D659" s="391"/>
    </row>
    <row r="660" spans="1:4" s="383" customFormat="1" x14ac:dyDescent="0.2">
      <c r="A660" s="391"/>
      <c r="B660" s="391"/>
      <c r="C660" s="391"/>
      <c r="D660" s="391"/>
    </row>
    <row r="661" spans="1:4" s="383" customFormat="1" x14ac:dyDescent="0.2">
      <c r="A661" s="391"/>
      <c r="B661" s="391"/>
      <c r="C661" s="391"/>
      <c r="D661" s="391"/>
    </row>
    <row r="662" spans="1:4" s="383" customFormat="1" x14ac:dyDescent="0.2">
      <c r="A662" s="391"/>
      <c r="B662" s="391"/>
      <c r="C662" s="391"/>
      <c r="D662" s="391"/>
    </row>
    <row r="663" spans="1:4" s="383" customFormat="1" x14ac:dyDescent="0.2">
      <c r="A663" s="391"/>
      <c r="B663" s="391"/>
      <c r="C663" s="391"/>
      <c r="D663" s="391"/>
    </row>
    <row r="664" spans="1:4" s="383" customFormat="1" x14ac:dyDescent="0.2">
      <c r="A664" s="391"/>
      <c r="B664" s="391"/>
      <c r="C664" s="391"/>
      <c r="D664" s="391"/>
    </row>
    <row r="665" spans="1:4" s="383" customFormat="1" x14ac:dyDescent="0.2">
      <c r="A665" s="391"/>
      <c r="B665" s="391"/>
      <c r="C665" s="391"/>
      <c r="D665" s="391"/>
    </row>
    <row r="666" spans="1:4" s="383" customFormat="1" x14ac:dyDescent="0.2">
      <c r="A666" s="391"/>
      <c r="B666" s="391"/>
      <c r="C666" s="391"/>
      <c r="D666" s="391"/>
    </row>
    <row r="667" spans="1:4" s="383" customFormat="1" x14ac:dyDescent="0.2">
      <c r="A667" s="391"/>
      <c r="B667" s="391"/>
      <c r="C667" s="391"/>
      <c r="D667" s="391"/>
    </row>
    <row r="668" spans="1:4" s="383" customFormat="1" x14ac:dyDescent="0.2">
      <c r="A668" s="391"/>
      <c r="B668" s="391"/>
      <c r="C668" s="391"/>
      <c r="D668" s="391"/>
    </row>
    <row r="669" spans="1:4" s="383" customFormat="1" x14ac:dyDescent="0.2">
      <c r="A669" s="391"/>
      <c r="B669" s="391"/>
      <c r="C669" s="391"/>
      <c r="D669" s="391"/>
    </row>
    <row r="670" spans="1:4" s="383" customFormat="1" x14ac:dyDescent="0.2">
      <c r="A670" s="391"/>
      <c r="B670" s="391"/>
      <c r="C670" s="391"/>
      <c r="D670" s="391"/>
    </row>
    <row r="671" spans="1:4" s="383" customFormat="1" x14ac:dyDescent="0.2">
      <c r="A671" s="391"/>
      <c r="B671" s="391"/>
      <c r="C671" s="391"/>
      <c r="D671" s="391"/>
    </row>
    <row r="672" spans="1:4" s="383" customFormat="1" x14ac:dyDescent="0.2">
      <c r="A672" s="391"/>
      <c r="B672" s="391"/>
      <c r="C672" s="391"/>
      <c r="D672" s="391"/>
    </row>
    <row r="673" spans="1:7" s="383" customFormat="1" x14ac:dyDescent="0.2">
      <c r="A673" s="391"/>
      <c r="B673" s="391"/>
      <c r="C673" s="391"/>
      <c r="D673" s="391"/>
    </row>
    <row r="674" spans="1:7" s="391" customFormat="1" x14ac:dyDescent="0.2">
      <c r="E674" s="383"/>
      <c r="F674" s="383"/>
      <c r="G674" s="383"/>
    </row>
    <row r="675" spans="1:7" s="391" customFormat="1" x14ac:dyDescent="0.2">
      <c r="E675" s="383"/>
      <c r="F675" s="383"/>
      <c r="G675" s="383"/>
    </row>
    <row r="676" spans="1:7" s="391" customFormat="1" x14ac:dyDescent="0.2">
      <c r="E676" s="383"/>
      <c r="F676" s="383"/>
      <c r="G676" s="383"/>
    </row>
    <row r="677" spans="1:7" s="391" customFormat="1" x14ac:dyDescent="0.2">
      <c r="E677" s="383"/>
      <c r="F677" s="383"/>
      <c r="G677" s="383"/>
    </row>
    <row r="678" spans="1:7" s="391" customFormat="1" x14ac:dyDescent="0.2">
      <c r="E678" s="383"/>
      <c r="F678" s="383"/>
      <c r="G678" s="383"/>
    </row>
    <row r="679" spans="1:7" s="391" customFormat="1" x14ac:dyDescent="0.2">
      <c r="E679" s="383"/>
      <c r="F679" s="383"/>
      <c r="G679" s="383"/>
    </row>
    <row r="680" spans="1:7" s="391" customFormat="1" x14ac:dyDescent="0.2">
      <c r="E680" s="383"/>
      <c r="F680" s="383"/>
      <c r="G680" s="383"/>
    </row>
    <row r="681" spans="1:7" s="391" customFormat="1" x14ac:dyDescent="0.2">
      <c r="E681" s="383"/>
      <c r="F681" s="383"/>
      <c r="G681" s="383"/>
    </row>
    <row r="682" spans="1:7" s="391" customFormat="1" x14ac:dyDescent="0.2">
      <c r="E682" s="383"/>
      <c r="F682" s="383"/>
      <c r="G682" s="383"/>
    </row>
    <row r="683" spans="1:7" s="391" customFormat="1" x14ac:dyDescent="0.2">
      <c r="E683" s="383"/>
      <c r="F683" s="383"/>
      <c r="G683" s="383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4" zoomScaleNormal="100" workbookViewId="0">
      <selection activeCell="B16" sqref="B16"/>
    </sheetView>
  </sheetViews>
  <sheetFormatPr defaultColWidth="9.140625" defaultRowHeight="15" x14ac:dyDescent="0.2"/>
  <cols>
    <col min="1" max="1" width="30.7109375" style="63" customWidth="1"/>
    <col min="2" max="4" width="12.7109375" style="63" customWidth="1"/>
    <col min="5" max="5" width="3.85546875" style="63" customWidth="1"/>
    <col min="6" max="6" width="2.5703125" style="63" customWidth="1"/>
    <col min="7" max="16384" width="9.140625" style="63"/>
  </cols>
  <sheetData>
    <row r="1" spans="1:7" ht="30" customHeight="1" x14ac:dyDescent="0.2">
      <c r="A1" s="503" t="s">
        <v>235</v>
      </c>
      <c r="B1" s="503"/>
      <c r="C1" s="503"/>
      <c r="D1" s="503"/>
    </row>
    <row r="2" spans="1:7" ht="30" customHeight="1" x14ac:dyDescent="0.2">
      <c r="A2" s="504" t="s">
        <v>236</v>
      </c>
      <c r="B2" s="504"/>
      <c r="C2" s="504"/>
      <c r="D2" s="504"/>
    </row>
    <row r="3" spans="1:7" ht="63" customHeight="1" x14ac:dyDescent="0.2">
      <c r="A3" s="509" t="s">
        <v>528</v>
      </c>
      <c r="B3" s="509"/>
      <c r="C3" s="509"/>
      <c r="D3" s="509"/>
      <c r="G3" s="110"/>
    </row>
    <row r="4" spans="1:7" ht="20.100000000000001" customHeight="1" x14ac:dyDescent="0.2">
      <c r="A4" s="111" t="s">
        <v>238</v>
      </c>
      <c r="B4" s="505" t="s">
        <v>239</v>
      </c>
      <c r="C4" s="506"/>
      <c r="D4" s="507"/>
      <c r="G4" s="110"/>
    </row>
    <row r="5" spans="1:7" s="94" customFormat="1" ht="30" customHeight="1" x14ac:dyDescent="0.2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">
      <c r="A6" s="184" t="s">
        <v>243</v>
      </c>
      <c r="B6" s="285">
        <v>22</v>
      </c>
      <c r="C6" s="285">
        <v>17</v>
      </c>
      <c r="D6" s="238">
        <f t="shared" ref="D6:D29" si="0">B6+C6</f>
        <v>39</v>
      </c>
    </row>
    <row r="7" spans="1:7" s="94" customFormat="1" ht="15" customHeight="1" x14ac:dyDescent="0.2">
      <c r="A7" s="185" t="s">
        <v>244</v>
      </c>
      <c r="B7" s="285">
        <v>33</v>
      </c>
      <c r="C7" s="285">
        <v>35</v>
      </c>
      <c r="D7" s="239">
        <f t="shared" si="0"/>
        <v>68</v>
      </c>
      <c r="G7" s="113"/>
    </row>
    <row r="8" spans="1:7" s="94" customFormat="1" ht="15" customHeight="1" x14ac:dyDescent="0.2">
      <c r="A8" s="185" t="s">
        <v>245</v>
      </c>
      <c r="B8" s="285">
        <v>14</v>
      </c>
      <c r="C8" s="285">
        <v>29</v>
      </c>
      <c r="D8" s="239">
        <f t="shared" si="0"/>
        <v>43</v>
      </c>
      <c r="G8" s="113"/>
    </row>
    <row r="9" spans="1:7" s="94" customFormat="1" ht="15" customHeight="1" x14ac:dyDescent="0.2">
      <c r="A9" s="185" t="s">
        <v>246</v>
      </c>
      <c r="B9" s="285">
        <v>14</v>
      </c>
      <c r="C9" s="285">
        <v>37</v>
      </c>
      <c r="D9" s="239">
        <f t="shared" si="0"/>
        <v>51</v>
      </c>
      <c r="G9" s="114"/>
    </row>
    <row r="10" spans="1:7" s="94" customFormat="1" ht="15" customHeight="1" x14ac:dyDescent="0.2">
      <c r="A10" s="185" t="s">
        <v>247</v>
      </c>
      <c r="B10" s="285">
        <v>3</v>
      </c>
      <c r="C10" s="285">
        <v>18</v>
      </c>
      <c r="D10" s="239">
        <f t="shared" si="0"/>
        <v>21</v>
      </c>
      <c r="G10" s="114"/>
    </row>
    <row r="11" spans="1:7" s="94" customFormat="1" ht="15" customHeight="1" x14ac:dyDescent="0.2">
      <c r="A11" s="185" t="s">
        <v>248</v>
      </c>
      <c r="B11" s="285">
        <v>5</v>
      </c>
      <c r="C11" s="285">
        <v>9</v>
      </c>
      <c r="D11" s="239">
        <f t="shared" si="0"/>
        <v>14</v>
      </c>
    </row>
    <row r="12" spans="1:7" s="94" customFormat="1" ht="15" customHeight="1" x14ac:dyDescent="0.2">
      <c r="A12" s="185" t="s">
        <v>249</v>
      </c>
      <c r="B12" s="285">
        <v>11</v>
      </c>
      <c r="C12" s="285">
        <v>9</v>
      </c>
      <c r="D12" s="239">
        <f t="shared" si="0"/>
        <v>20</v>
      </c>
    </row>
    <row r="13" spans="1:7" s="94" customFormat="1" ht="15" customHeight="1" x14ac:dyDescent="0.2">
      <c r="A13" s="185" t="s">
        <v>250</v>
      </c>
      <c r="B13" s="285">
        <v>0</v>
      </c>
      <c r="C13" s="285">
        <v>2</v>
      </c>
      <c r="D13" s="239">
        <f t="shared" si="0"/>
        <v>2</v>
      </c>
    </row>
    <row r="14" spans="1:7" s="94" customFormat="1" ht="15" customHeight="1" x14ac:dyDescent="0.2">
      <c r="A14" s="185" t="s">
        <v>251</v>
      </c>
      <c r="B14" s="285">
        <v>3</v>
      </c>
      <c r="C14" s="285">
        <v>4</v>
      </c>
      <c r="D14" s="239">
        <f t="shared" si="0"/>
        <v>7</v>
      </c>
    </row>
    <row r="15" spans="1:7" s="94" customFormat="1" ht="15" customHeight="1" x14ac:dyDescent="0.2">
      <c r="A15" s="185" t="s">
        <v>252</v>
      </c>
      <c r="B15" s="285">
        <v>1</v>
      </c>
      <c r="C15" s="285">
        <v>1</v>
      </c>
      <c r="D15" s="239">
        <f t="shared" si="0"/>
        <v>2</v>
      </c>
      <c r="G15" s="113"/>
    </row>
    <row r="16" spans="1:7" s="94" customFormat="1" ht="15" customHeight="1" x14ac:dyDescent="0.2">
      <c r="A16" s="185" t="s">
        <v>253</v>
      </c>
      <c r="B16" s="285">
        <v>3</v>
      </c>
      <c r="C16" s="285">
        <v>0</v>
      </c>
      <c r="D16" s="239">
        <f t="shared" si="0"/>
        <v>3</v>
      </c>
      <c r="G16" s="113"/>
    </row>
    <row r="17" spans="1:7" s="94" customFormat="1" ht="15" customHeight="1" x14ac:dyDescent="0.2">
      <c r="A17" s="185" t="s">
        <v>254</v>
      </c>
      <c r="B17" s="285">
        <v>28</v>
      </c>
      <c r="C17" s="285">
        <v>25</v>
      </c>
      <c r="D17" s="239">
        <f t="shared" si="0"/>
        <v>53</v>
      </c>
      <c r="G17" s="113"/>
    </row>
    <row r="18" spans="1:7" s="94" customFormat="1" ht="15" customHeight="1" x14ac:dyDescent="0.2">
      <c r="A18" s="185" t="s">
        <v>255</v>
      </c>
      <c r="B18" s="285">
        <v>8</v>
      </c>
      <c r="C18" s="285">
        <v>10</v>
      </c>
      <c r="D18" s="239">
        <f t="shared" si="0"/>
        <v>18</v>
      </c>
      <c r="G18" s="113"/>
    </row>
    <row r="19" spans="1:7" s="94" customFormat="1" ht="15" customHeight="1" x14ac:dyDescent="0.2">
      <c r="A19" s="185" t="s">
        <v>256</v>
      </c>
      <c r="B19" s="285">
        <v>18</v>
      </c>
      <c r="C19" s="285">
        <v>29</v>
      </c>
      <c r="D19" s="239">
        <f t="shared" si="0"/>
        <v>47</v>
      </c>
      <c r="G19" s="113"/>
    </row>
    <row r="20" spans="1:7" s="94" customFormat="1" ht="15" customHeight="1" x14ac:dyDescent="0.2">
      <c r="A20" s="185" t="s">
        <v>257</v>
      </c>
      <c r="B20" s="285">
        <v>15</v>
      </c>
      <c r="C20" s="285">
        <v>16</v>
      </c>
      <c r="D20" s="239">
        <f t="shared" si="0"/>
        <v>31</v>
      </c>
      <c r="G20" s="113"/>
    </row>
    <row r="21" spans="1:7" s="94" customFormat="1" ht="15" customHeight="1" x14ac:dyDescent="0.2">
      <c r="A21" s="185" t="s">
        <v>258</v>
      </c>
      <c r="B21" s="285">
        <v>14</v>
      </c>
      <c r="C21" s="285">
        <v>20</v>
      </c>
      <c r="D21" s="239">
        <f t="shared" si="0"/>
        <v>34</v>
      </c>
      <c r="G21" s="113"/>
    </row>
    <row r="22" spans="1:7" s="94" customFormat="1" ht="15" customHeight="1" x14ac:dyDescent="0.2">
      <c r="A22" s="185" t="s">
        <v>259</v>
      </c>
      <c r="B22" s="285">
        <v>10</v>
      </c>
      <c r="C22" s="285">
        <v>5</v>
      </c>
      <c r="D22" s="239">
        <f t="shared" si="0"/>
        <v>15</v>
      </c>
      <c r="G22" s="113"/>
    </row>
    <row r="23" spans="1:7" s="94" customFormat="1" ht="15" customHeight="1" x14ac:dyDescent="0.2">
      <c r="A23" s="185" t="s">
        <v>260</v>
      </c>
      <c r="B23" s="285">
        <v>4</v>
      </c>
      <c r="C23" s="285">
        <v>1</v>
      </c>
      <c r="D23" s="239">
        <f t="shared" si="0"/>
        <v>5</v>
      </c>
    </row>
    <row r="24" spans="1:7" s="94" customFormat="1" ht="15" customHeight="1" x14ac:dyDescent="0.2">
      <c r="A24" s="185" t="s">
        <v>261</v>
      </c>
      <c r="B24" s="285">
        <v>0</v>
      </c>
      <c r="C24" s="285">
        <v>1</v>
      </c>
      <c r="D24" s="239">
        <f t="shared" si="0"/>
        <v>1</v>
      </c>
    </row>
    <row r="25" spans="1:7" s="94" customFormat="1" ht="15" customHeight="1" x14ac:dyDescent="0.2">
      <c r="A25" s="185" t="s">
        <v>262</v>
      </c>
      <c r="B25" s="285">
        <v>1</v>
      </c>
      <c r="C25" s="285">
        <v>1</v>
      </c>
      <c r="D25" s="239">
        <f t="shared" si="0"/>
        <v>2</v>
      </c>
    </row>
    <row r="26" spans="1:7" s="94" customFormat="1" ht="15" customHeight="1" x14ac:dyDescent="0.2">
      <c r="A26" s="185" t="s">
        <v>263</v>
      </c>
      <c r="B26" s="285">
        <v>1</v>
      </c>
      <c r="C26" s="285">
        <v>1</v>
      </c>
      <c r="D26" s="239">
        <f t="shared" si="0"/>
        <v>2</v>
      </c>
    </row>
    <row r="27" spans="1:7" s="94" customFormat="1" ht="15" customHeight="1" x14ac:dyDescent="0.2">
      <c r="A27" s="185" t="s">
        <v>264</v>
      </c>
      <c r="B27" s="285">
        <v>0</v>
      </c>
      <c r="C27" s="285">
        <v>0</v>
      </c>
      <c r="D27" s="239">
        <f t="shared" si="0"/>
        <v>0</v>
      </c>
    </row>
    <row r="28" spans="1:7" s="94" customFormat="1" ht="15" customHeight="1" x14ac:dyDescent="0.2">
      <c r="A28" s="186" t="s">
        <v>265</v>
      </c>
      <c r="B28" s="285">
        <v>4</v>
      </c>
      <c r="C28" s="285">
        <v>2</v>
      </c>
      <c r="D28" s="240">
        <f t="shared" si="0"/>
        <v>6</v>
      </c>
    </row>
    <row r="29" spans="1:7" s="94" customFormat="1" ht="15" customHeight="1" x14ac:dyDescent="0.2">
      <c r="A29" s="65" t="s">
        <v>76</v>
      </c>
      <c r="B29" s="241">
        <f>SUM(B6:B28)</f>
        <v>212</v>
      </c>
      <c r="C29" s="241">
        <f>SUM(C6:C28)</f>
        <v>272</v>
      </c>
      <c r="D29" s="241">
        <f t="shared" si="0"/>
        <v>484</v>
      </c>
    </row>
    <row r="30" spans="1:7" s="94" customFormat="1" ht="9" customHeight="1" x14ac:dyDescent="0.2">
      <c r="A30" s="115"/>
      <c r="B30" s="116">
        <f>'Quadro 1'!X48</f>
        <v>212</v>
      </c>
      <c r="C30" s="116">
        <f>'Quadro 1'!Y48</f>
        <v>272</v>
      </c>
      <c r="D30" s="116">
        <f>'Quadro 1'!Z48</f>
        <v>484</v>
      </c>
    </row>
    <row r="31" spans="1:7" s="87" customFormat="1" ht="14.25" customHeight="1" x14ac:dyDescent="0.2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510</v>
      </c>
      <c r="B33" s="117"/>
      <c r="C33" s="117"/>
      <c r="D33" s="117"/>
    </row>
    <row r="34" spans="1:12" s="87" customFormat="1" ht="16.5" customHeight="1" x14ac:dyDescent="0.3">
      <c r="A34" s="118" t="s">
        <v>511</v>
      </c>
      <c r="B34" s="117"/>
      <c r="C34" s="117"/>
      <c r="D34" s="117"/>
    </row>
    <row r="35" spans="1:12" s="87" customFormat="1" ht="15.75" customHeight="1" x14ac:dyDescent="0.2">
      <c r="A35" s="399" t="s">
        <v>512</v>
      </c>
      <c r="B35" s="399"/>
      <c r="C35" s="399"/>
      <c r="D35" s="399"/>
      <c r="E35" s="399"/>
      <c r="F35" s="399"/>
      <c r="G35" s="399"/>
    </row>
    <row r="36" spans="1:12" s="87" customFormat="1" ht="13.5" customHeight="1" x14ac:dyDescent="0.2">
      <c r="A36" s="119" t="s">
        <v>507</v>
      </c>
      <c r="B36" s="117"/>
      <c r="C36" s="117"/>
      <c r="D36" s="117"/>
    </row>
    <row r="37" spans="1:12" s="87" customFormat="1" ht="15" customHeight="1" x14ac:dyDescent="0.3">
      <c r="A37" s="118" t="s">
        <v>509</v>
      </c>
      <c r="B37" s="117"/>
      <c r="C37" s="117"/>
      <c r="D37" s="117"/>
    </row>
    <row r="38" spans="1:12" s="87" customFormat="1" ht="45.75" customHeight="1" x14ac:dyDescent="0.2">
      <c r="A38" s="508" t="s">
        <v>446</v>
      </c>
      <c r="B38" s="508"/>
      <c r="C38" s="508"/>
      <c r="D38" s="508"/>
    </row>
    <row r="39" spans="1:12" s="94" customFormat="1" ht="19.5" customHeight="1" x14ac:dyDescent="0.2">
      <c r="A39" s="500" t="s">
        <v>237</v>
      </c>
      <c r="B39" s="500"/>
      <c r="C39" s="500"/>
      <c r="D39" s="500"/>
    </row>
    <row r="40" spans="1:12" s="94" customFormat="1" ht="15" customHeight="1" thickBot="1" x14ac:dyDescent="0.25">
      <c r="A40" s="120"/>
      <c r="B40" s="501" t="s">
        <v>266</v>
      </c>
      <c r="C40" s="502"/>
      <c r="D40" s="121"/>
    </row>
    <row r="41" spans="1:12" s="94" customFormat="1" ht="15" customHeight="1" x14ac:dyDescent="0.2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">
      <c r="A42" s="125" t="s">
        <v>268</v>
      </c>
      <c r="B42" s="163">
        <v>849.65</v>
      </c>
      <c r="C42" s="164">
        <v>849.65</v>
      </c>
      <c r="G42" s="113"/>
    </row>
    <row r="43" spans="1:12" s="94" customFormat="1" ht="15" customHeight="1" thickBot="1" x14ac:dyDescent="0.25">
      <c r="A43" s="126" t="s">
        <v>269</v>
      </c>
      <c r="B43" s="165">
        <v>6143.56</v>
      </c>
      <c r="C43" s="166">
        <v>6399.53</v>
      </c>
      <c r="G43" s="113"/>
    </row>
    <row r="44" spans="1:12" s="94" customFormat="1" ht="9.9499999999999993" customHeight="1" x14ac:dyDescent="0.2"/>
    <row r="45" spans="1:12" s="87" customFormat="1" ht="12" customHeight="1" x14ac:dyDescent="0.2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513</v>
      </c>
      <c r="L46" s="128"/>
    </row>
    <row r="47" spans="1:12" s="87" customFormat="1" ht="12" customHeight="1" x14ac:dyDescent="0.3">
      <c r="A47" s="53" t="s">
        <v>508</v>
      </c>
      <c r="B47" s="119"/>
      <c r="C47" s="119"/>
      <c r="D47" s="119"/>
    </row>
    <row r="48" spans="1:12" s="87" customFormat="1" ht="12" customHeight="1" x14ac:dyDescent="0.2"/>
    <row r="49" spans="1:1" x14ac:dyDescent="0.2">
      <c r="A49" s="129"/>
    </row>
    <row r="50" spans="1:1" x14ac:dyDescent="0.2">
      <c r="A50" s="129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59" sqref="B59"/>
    </sheetView>
  </sheetViews>
  <sheetFormatPr defaultColWidth="9.140625" defaultRowHeight="15" x14ac:dyDescent="0.3"/>
  <cols>
    <col min="1" max="1" width="75" style="42" customWidth="1"/>
    <col min="2" max="2" width="16.140625" style="42" customWidth="1"/>
    <col min="3" max="16384" width="9.140625" style="42"/>
  </cols>
  <sheetData>
    <row r="1" spans="1:2" s="130" customFormat="1" ht="30" customHeight="1" x14ac:dyDescent="0.2">
      <c r="A1" s="510" t="s">
        <v>447</v>
      </c>
      <c r="B1" s="510"/>
    </row>
    <row r="2" spans="1:2" ht="15" customHeight="1" x14ac:dyDescent="0.3">
      <c r="A2" s="511" t="s">
        <v>271</v>
      </c>
      <c r="B2" s="512" t="s">
        <v>272</v>
      </c>
    </row>
    <row r="3" spans="1:2" ht="15" customHeight="1" x14ac:dyDescent="0.3">
      <c r="A3" s="511"/>
      <c r="B3" s="513"/>
    </row>
    <row r="4" spans="1:2" ht="15" customHeight="1" x14ac:dyDescent="0.3">
      <c r="A4" s="193" t="s">
        <v>273</v>
      </c>
      <c r="B4" s="279">
        <v>16898233.989999998</v>
      </c>
    </row>
    <row r="5" spans="1:2" ht="15" customHeight="1" x14ac:dyDescent="0.3">
      <c r="A5" s="337" t="s">
        <v>274</v>
      </c>
      <c r="B5" s="338">
        <f>B34</f>
        <v>212072.00999999998</v>
      </c>
    </row>
    <row r="6" spans="1:2" ht="15" customHeight="1" x14ac:dyDescent="0.3">
      <c r="A6" s="131" t="s">
        <v>275</v>
      </c>
      <c r="B6" s="280"/>
    </row>
    <row r="7" spans="1:2" ht="15" customHeight="1" x14ac:dyDescent="0.3">
      <c r="A7" s="339" t="s">
        <v>276</v>
      </c>
      <c r="B7" s="340">
        <f>B54</f>
        <v>598349.38</v>
      </c>
    </row>
    <row r="8" spans="1:2" ht="15" customHeight="1" x14ac:dyDescent="0.3">
      <c r="A8" s="341" t="s">
        <v>277</v>
      </c>
      <c r="B8" s="342">
        <f>B66</f>
        <v>0</v>
      </c>
    </row>
    <row r="9" spans="1:2" ht="15" customHeight="1" x14ac:dyDescent="0.3">
      <c r="A9" s="194" t="s">
        <v>498</v>
      </c>
      <c r="B9" s="281">
        <v>4168503.75</v>
      </c>
    </row>
    <row r="10" spans="1:2" ht="15" customHeight="1" x14ac:dyDescent="0.3">
      <c r="A10" s="65" t="s">
        <v>76</v>
      </c>
      <c r="B10" s="242">
        <f>SUM(B4:B9)</f>
        <v>21877159.129999999</v>
      </c>
    </row>
    <row r="11" spans="1:2" ht="9.9499999999999993" customHeight="1" x14ac:dyDescent="0.3">
      <c r="A11" s="132"/>
      <c r="B11" s="133"/>
    </row>
    <row r="12" spans="1:2" ht="12" customHeight="1" x14ac:dyDescent="0.3">
      <c r="A12" s="134" t="s">
        <v>278</v>
      </c>
      <c r="B12"/>
    </row>
    <row r="13" spans="1:2" ht="16.5" customHeight="1" x14ac:dyDescent="0.3">
      <c r="A13" s="135" t="s">
        <v>515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">
      <c r="A15" s="514" t="s">
        <v>514</v>
      </c>
      <c r="B15" s="514"/>
    </row>
    <row r="16" spans="1:2" s="130" customFormat="1" ht="30" customHeight="1" x14ac:dyDescent="0.2">
      <c r="A16" s="510" t="s">
        <v>17</v>
      </c>
      <c r="B16" s="510"/>
    </row>
    <row r="17" spans="1:2" ht="15" customHeight="1" x14ac:dyDescent="0.3">
      <c r="A17" s="511" t="s">
        <v>274</v>
      </c>
      <c r="B17" s="512" t="s">
        <v>272</v>
      </c>
    </row>
    <row r="18" spans="1:2" ht="15" customHeight="1" x14ac:dyDescent="0.3">
      <c r="A18" s="511"/>
      <c r="B18" s="513"/>
    </row>
    <row r="19" spans="1:2" ht="15" customHeight="1" x14ac:dyDescent="0.3">
      <c r="A19" s="193" t="s">
        <v>490</v>
      </c>
      <c r="B19" s="282"/>
    </row>
    <row r="20" spans="1:2" ht="15" customHeight="1" x14ac:dyDescent="0.3">
      <c r="A20" s="131" t="s">
        <v>280</v>
      </c>
      <c r="B20" s="283"/>
    </row>
    <row r="21" spans="1:2" ht="15" customHeight="1" x14ac:dyDescent="0.3">
      <c r="A21" s="131" t="s">
        <v>281</v>
      </c>
      <c r="B21" s="283"/>
    </row>
    <row r="22" spans="1:2" ht="15" customHeight="1" x14ac:dyDescent="0.3">
      <c r="A22" s="131" t="s">
        <v>516</v>
      </c>
      <c r="B22" s="283"/>
    </row>
    <row r="23" spans="1:2" ht="15" customHeight="1" x14ac:dyDescent="0.3">
      <c r="A23" s="131" t="s">
        <v>282</v>
      </c>
      <c r="B23" s="283"/>
    </row>
    <row r="24" spans="1:2" ht="15" customHeight="1" x14ac:dyDescent="0.3">
      <c r="A24" s="131" t="s">
        <v>517</v>
      </c>
      <c r="B24" s="283"/>
    </row>
    <row r="25" spans="1:2" ht="15" customHeight="1" x14ac:dyDescent="0.3">
      <c r="A25" s="131" t="s">
        <v>283</v>
      </c>
      <c r="B25" s="283"/>
    </row>
    <row r="26" spans="1:2" ht="15" customHeight="1" x14ac:dyDescent="0.3">
      <c r="A26" s="131" t="s">
        <v>284</v>
      </c>
      <c r="B26" s="283"/>
    </row>
    <row r="27" spans="1:2" ht="15" customHeight="1" x14ac:dyDescent="0.3">
      <c r="A27" s="131" t="s">
        <v>194</v>
      </c>
      <c r="B27" s="283"/>
    </row>
    <row r="28" spans="1:2" ht="15" customHeight="1" x14ac:dyDescent="0.3">
      <c r="A28" s="131" t="s">
        <v>285</v>
      </c>
      <c r="B28" s="283">
        <v>2859.68</v>
      </c>
    </row>
    <row r="29" spans="1:2" ht="15" customHeight="1" x14ac:dyDescent="0.3">
      <c r="A29" s="131" t="s">
        <v>286</v>
      </c>
      <c r="B29" s="283"/>
    </row>
    <row r="30" spans="1:2" ht="15" customHeight="1" x14ac:dyDescent="0.3">
      <c r="A30" s="131" t="s">
        <v>287</v>
      </c>
      <c r="B30" s="283">
        <v>49484.24</v>
      </c>
    </row>
    <row r="31" spans="1:2" ht="15" customHeight="1" x14ac:dyDescent="0.3">
      <c r="A31" s="131" t="s">
        <v>288</v>
      </c>
      <c r="B31" s="283">
        <v>34252.129999999997</v>
      </c>
    </row>
    <row r="32" spans="1:2" ht="15" customHeight="1" x14ac:dyDescent="0.3">
      <c r="A32" s="131" t="s">
        <v>289</v>
      </c>
      <c r="B32" s="283">
        <v>1399.56</v>
      </c>
    </row>
    <row r="33" spans="1:2" ht="15" customHeight="1" x14ac:dyDescent="0.3">
      <c r="A33" s="194" t="s">
        <v>518</v>
      </c>
      <c r="B33" s="284">
        <v>124076.4</v>
      </c>
    </row>
    <row r="34" spans="1:2" ht="15" customHeight="1" x14ac:dyDescent="0.3">
      <c r="A34" s="65" t="s">
        <v>76</v>
      </c>
      <c r="B34" s="246">
        <f>SUM(B19:B33)</f>
        <v>212072.00999999998</v>
      </c>
    </row>
    <row r="35" spans="1:2" ht="9.9499999999999993" customHeight="1" x14ac:dyDescent="0.3">
      <c r="A35" s="132"/>
    </row>
    <row r="36" spans="1:2" ht="12" customHeight="1" x14ac:dyDescent="0.3">
      <c r="A36" s="134" t="s">
        <v>278</v>
      </c>
    </row>
    <row r="37" spans="1:2" s="135" customFormat="1" ht="12" customHeight="1" x14ac:dyDescent="0.3">
      <c r="A37" s="135" t="s">
        <v>547</v>
      </c>
    </row>
    <row r="38" spans="1:2" s="135" customFormat="1" ht="12" customHeight="1" x14ac:dyDescent="0.3">
      <c r="A38" s="135" t="s">
        <v>519</v>
      </c>
    </row>
    <row r="39" spans="1:2" s="135" customFormat="1" ht="12" customHeight="1" x14ac:dyDescent="0.3">
      <c r="A39" s="135" t="s">
        <v>544</v>
      </c>
    </row>
    <row r="40" spans="1:2" s="130" customFormat="1" ht="30" customHeight="1" x14ac:dyDescent="0.2">
      <c r="A40" s="510" t="s">
        <v>18</v>
      </c>
      <c r="B40" s="510"/>
    </row>
    <row r="41" spans="1:2" x14ac:dyDescent="0.3">
      <c r="A41" s="511" t="s">
        <v>290</v>
      </c>
      <c r="B41" s="512" t="s">
        <v>272</v>
      </c>
    </row>
    <row r="42" spans="1:2" x14ac:dyDescent="0.3">
      <c r="A42" s="511"/>
      <c r="B42" s="513"/>
    </row>
    <row r="43" spans="1:2" ht="15" customHeight="1" x14ac:dyDescent="0.3">
      <c r="A43" s="193" t="s">
        <v>291</v>
      </c>
      <c r="B43" s="243">
        <v>8240.82</v>
      </c>
    </row>
    <row r="44" spans="1:2" ht="15" customHeight="1" x14ac:dyDescent="0.3">
      <c r="A44" s="131" t="s">
        <v>292</v>
      </c>
      <c r="B44" s="244">
        <v>4629.97</v>
      </c>
    </row>
    <row r="45" spans="1:2" ht="15" customHeight="1" x14ac:dyDescent="0.3">
      <c r="A45" s="131" t="s">
        <v>293</v>
      </c>
      <c r="B45" s="244"/>
    </row>
    <row r="46" spans="1:2" ht="15" customHeight="1" x14ac:dyDescent="0.3">
      <c r="A46" s="131" t="s">
        <v>294</v>
      </c>
      <c r="B46" s="244"/>
    </row>
    <row r="47" spans="1:2" ht="15" customHeight="1" x14ac:dyDescent="0.3">
      <c r="A47" s="131" t="s">
        <v>295</v>
      </c>
      <c r="B47" s="244"/>
    </row>
    <row r="48" spans="1:2" ht="15" customHeight="1" x14ac:dyDescent="0.3">
      <c r="A48" s="131" t="s">
        <v>296</v>
      </c>
      <c r="B48" s="244"/>
    </row>
    <row r="49" spans="1:2" ht="15" customHeight="1" x14ac:dyDescent="0.3">
      <c r="A49" s="131" t="s">
        <v>297</v>
      </c>
      <c r="B49" s="244"/>
    </row>
    <row r="50" spans="1:2" ht="15" customHeight="1" x14ac:dyDescent="0.3">
      <c r="A50" s="131" t="s">
        <v>298</v>
      </c>
      <c r="B50" s="244"/>
    </row>
    <row r="51" spans="1:2" ht="15" customHeight="1" x14ac:dyDescent="0.3">
      <c r="A51" s="131" t="s">
        <v>299</v>
      </c>
      <c r="B51" s="244"/>
    </row>
    <row r="52" spans="1:2" ht="15" customHeight="1" x14ac:dyDescent="0.3">
      <c r="A52" s="131" t="s">
        <v>300</v>
      </c>
      <c r="B52" s="244">
        <v>580304.47</v>
      </c>
    </row>
    <row r="53" spans="1:2" ht="15" customHeight="1" x14ac:dyDescent="0.3">
      <c r="A53" s="194" t="s">
        <v>521</v>
      </c>
      <c r="B53" s="245">
        <v>5174.12</v>
      </c>
    </row>
    <row r="54" spans="1:2" ht="15" customHeight="1" x14ac:dyDescent="0.3">
      <c r="A54" s="65" t="s">
        <v>76</v>
      </c>
      <c r="B54" s="246">
        <f>SUM(B43:B53)</f>
        <v>598349.38</v>
      </c>
    </row>
    <row r="55" spans="1:2" ht="24.95" customHeight="1" x14ac:dyDescent="0.3"/>
    <row r="56" spans="1:2" s="130" customFormat="1" ht="30" customHeight="1" x14ac:dyDescent="0.2">
      <c r="A56" s="510" t="s">
        <v>19</v>
      </c>
      <c r="B56" s="510"/>
    </row>
    <row r="57" spans="1:2" x14ac:dyDescent="0.3">
      <c r="A57" s="511" t="s">
        <v>301</v>
      </c>
      <c r="B57" s="512" t="s">
        <v>272</v>
      </c>
    </row>
    <row r="58" spans="1:2" x14ac:dyDescent="0.3">
      <c r="A58" s="511"/>
      <c r="B58" s="513"/>
    </row>
    <row r="59" spans="1:2" x14ac:dyDescent="0.3">
      <c r="A59" s="193" t="s">
        <v>302</v>
      </c>
      <c r="B59" s="208"/>
    </row>
    <row r="60" spans="1:2" x14ac:dyDescent="0.3">
      <c r="A60" s="131" t="s">
        <v>303</v>
      </c>
      <c r="B60" s="209"/>
    </row>
    <row r="61" spans="1:2" ht="15" customHeight="1" x14ac:dyDescent="0.3">
      <c r="A61" s="131" t="s">
        <v>304</v>
      </c>
      <c r="B61" s="209"/>
    </row>
    <row r="62" spans="1:2" x14ac:dyDescent="0.3">
      <c r="A62" s="131" t="s">
        <v>305</v>
      </c>
      <c r="B62" s="209"/>
    </row>
    <row r="63" spans="1:2" x14ac:dyDescent="0.3">
      <c r="A63" s="131" t="s">
        <v>306</v>
      </c>
      <c r="B63" s="209"/>
    </row>
    <row r="64" spans="1:2" x14ac:dyDescent="0.3">
      <c r="A64" s="131" t="s">
        <v>307</v>
      </c>
      <c r="B64" s="209"/>
    </row>
    <row r="65" spans="1:2" x14ac:dyDescent="0.3">
      <c r="A65" s="194" t="s">
        <v>308</v>
      </c>
      <c r="B65" s="210"/>
    </row>
    <row r="66" spans="1:2" x14ac:dyDescent="0.3">
      <c r="A66" s="65" t="s">
        <v>76</v>
      </c>
      <c r="B66" s="242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11" activePane="bottomRight" state="frozen"/>
      <selection pane="topRight"/>
      <selection pane="bottomLeft"/>
      <selection pane="bottomRight" activeCell="L6" sqref="L6"/>
    </sheetView>
  </sheetViews>
  <sheetFormatPr defaultColWidth="9.140625" defaultRowHeight="9" x14ac:dyDescent="0.2"/>
  <cols>
    <col min="1" max="1" width="30.7109375" style="58" customWidth="1"/>
    <col min="2" max="2" width="9.140625" style="58"/>
    <col min="3" max="3" width="8.28515625" style="58" customWidth="1"/>
    <col min="4" max="4" width="14" style="58" customWidth="1"/>
    <col min="5" max="7" width="11.7109375" style="58" customWidth="1"/>
    <col min="8" max="8" width="8" style="58" customWidth="1"/>
    <col min="9" max="9" width="8.5703125" style="58" customWidth="1"/>
    <col min="10" max="10" width="14.140625" style="58" customWidth="1"/>
    <col min="11" max="12" width="11.7109375" style="58" customWidth="1"/>
    <col min="13" max="13" width="12.85546875" style="58" customWidth="1"/>
    <col min="14" max="14" width="8.85546875" style="58" customWidth="1"/>
    <col min="15" max="17" width="11.7109375" style="58" customWidth="1"/>
    <col min="18" max="16384" width="9.140625" style="58"/>
  </cols>
  <sheetData>
    <row r="1" spans="1:14" ht="30" customHeight="1" x14ac:dyDescent="0.2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">
      <c r="A3" s="518"/>
      <c r="B3" s="518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5" customHeight="1" x14ac:dyDescent="0.2">
      <c r="A4" s="520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5" customHeight="1" x14ac:dyDescent="0.2">
      <c r="A5" s="515"/>
      <c r="B5" s="199" t="s">
        <v>42</v>
      </c>
      <c r="C5" s="205">
        <f>D5+E5+F5+G5+H5</f>
        <v>3</v>
      </c>
      <c r="D5" s="272">
        <v>1</v>
      </c>
      <c r="E5" s="272"/>
      <c r="F5" s="272"/>
      <c r="G5" s="273">
        <v>2</v>
      </c>
      <c r="H5" s="273">
        <v>0</v>
      </c>
      <c r="I5" s="205">
        <f>J5+K5+L5+M5+N5</f>
        <v>0</v>
      </c>
      <c r="J5" s="272"/>
      <c r="K5" s="272"/>
      <c r="L5" s="272"/>
      <c r="M5" s="273"/>
      <c r="N5" s="273"/>
    </row>
    <row r="6" spans="1:14" ht="24.95" customHeight="1" x14ac:dyDescent="0.2">
      <c r="A6" s="515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5" customHeight="1" x14ac:dyDescent="0.2">
      <c r="A7" s="515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5" customHeight="1" x14ac:dyDescent="0.2">
      <c r="A8" s="515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5" customHeight="1" x14ac:dyDescent="0.2">
      <c r="A9" s="515"/>
      <c r="B9" s="199" t="s">
        <v>42</v>
      </c>
      <c r="C9" s="205">
        <f t="shared" si="0"/>
        <v>311</v>
      </c>
      <c r="D9" s="276"/>
      <c r="E9" s="273"/>
      <c r="F9" s="273"/>
      <c r="G9" s="273">
        <v>311</v>
      </c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5" customHeight="1" x14ac:dyDescent="0.2">
      <c r="A10" s="515" t="s">
        <v>320</v>
      </c>
      <c r="B10" s="199" t="s">
        <v>41</v>
      </c>
      <c r="C10" s="206">
        <f t="shared" si="0"/>
        <v>181</v>
      </c>
      <c r="D10" s="274"/>
      <c r="E10" s="275"/>
      <c r="F10" s="275"/>
      <c r="G10" s="275">
        <v>181</v>
      </c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5" customHeight="1" x14ac:dyDescent="0.2">
      <c r="A11" s="516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3.5" x14ac:dyDescent="0.2">
      <c r="A13" s="50" t="s">
        <v>148</v>
      </c>
    </row>
    <row r="14" spans="1:14" ht="16.899999999999999" customHeight="1" x14ac:dyDescent="0.2">
      <c r="A14" s="50" t="s">
        <v>522</v>
      </c>
    </row>
    <row r="15" spans="1:14" ht="16.149999999999999" customHeight="1" x14ac:dyDescent="0.2">
      <c r="A15" s="50" t="s">
        <v>321</v>
      </c>
    </row>
    <row r="16" spans="1:14" ht="13.5" x14ac:dyDescent="0.2">
      <c r="A16" s="50" t="s">
        <v>322</v>
      </c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40625" defaultRowHeight="9" x14ac:dyDescent="0.2"/>
  <cols>
    <col min="1" max="1" width="10.7109375" style="58" customWidth="1"/>
    <col min="2" max="2" width="50.140625" style="58" customWidth="1"/>
    <col min="3" max="3" width="15.7109375" style="58" customWidth="1"/>
    <col min="4" max="4" width="15.42578125" style="58" customWidth="1"/>
    <col min="5" max="7" width="11.7109375" style="58" customWidth="1"/>
    <col min="8" max="8" width="8.7109375" style="58" customWidth="1"/>
    <col min="9" max="12" width="11.7109375" style="58" customWidth="1"/>
    <col min="13" max="13" width="8.28515625" style="58" customWidth="1"/>
    <col min="14" max="16" width="11.7109375" style="58" customWidth="1"/>
    <col min="17" max="16384" width="9.140625" style="58"/>
  </cols>
  <sheetData>
    <row r="1" spans="1:7" s="138" customFormat="1" ht="60.75" customHeight="1" x14ac:dyDescent="0.2">
      <c r="A1" s="517" t="s">
        <v>21</v>
      </c>
      <c r="B1" s="517"/>
      <c r="C1" s="517"/>
      <c r="D1" s="137"/>
      <c r="E1" s="137"/>
      <c r="F1" s="137"/>
      <c r="G1" s="137"/>
    </row>
    <row r="2" spans="1:7" ht="30" customHeight="1" x14ac:dyDescent="0.2">
      <c r="A2" s="522" t="s">
        <v>323</v>
      </c>
      <c r="B2" s="522"/>
      <c r="C2" s="139" t="s">
        <v>324</v>
      </c>
    </row>
    <row r="3" spans="1:7" ht="24.95" customHeight="1" x14ac:dyDescent="0.2">
      <c r="A3" s="523" t="s">
        <v>325</v>
      </c>
      <c r="B3" s="523"/>
      <c r="C3" s="203">
        <f>SUM(C4:C6)</f>
        <v>1</v>
      </c>
    </row>
    <row r="4" spans="1:7" ht="20.100000000000001" customHeight="1" x14ac:dyDescent="0.2">
      <c r="A4" s="201"/>
      <c r="B4" s="202" t="s">
        <v>326</v>
      </c>
      <c r="C4" s="256"/>
    </row>
    <row r="5" spans="1:7" ht="20.100000000000001" customHeight="1" x14ac:dyDescent="0.2">
      <c r="A5" s="201"/>
      <c r="B5" s="202" t="s">
        <v>327</v>
      </c>
      <c r="C5" s="256">
        <v>1</v>
      </c>
    </row>
    <row r="6" spans="1:7" ht="20.100000000000001" customHeight="1" x14ac:dyDescent="0.2">
      <c r="A6" s="201"/>
      <c r="B6" s="202" t="s">
        <v>328</v>
      </c>
      <c r="C6" s="256"/>
    </row>
    <row r="7" spans="1:7" ht="24.95" customHeight="1" x14ac:dyDescent="0.2">
      <c r="A7" s="524" t="s">
        <v>329</v>
      </c>
      <c r="B7" s="524"/>
      <c r="C7" s="256"/>
    </row>
    <row r="8" spans="1:7" ht="24.95" customHeight="1" x14ac:dyDescent="0.2">
      <c r="A8" s="521" t="s">
        <v>330</v>
      </c>
      <c r="B8" s="521"/>
      <c r="C8" s="255"/>
    </row>
    <row r="9" spans="1:7" ht="24.95" customHeight="1" x14ac:dyDescent="0.2">
      <c r="A9" s="455" t="s">
        <v>76</v>
      </c>
      <c r="B9" s="455"/>
      <c r="C9" s="227">
        <f>SUM(C4:C8)</f>
        <v>1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58" customWidth="1"/>
    <col min="2" max="2" width="49.5703125" style="58" customWidth="1"/>
    <col min="3" max="3" width="11" style="58" customWidth="1"/>
    <col min="4" max="4" width="11.7109375" style="58" customWidth="1"/>
    <col min="5" max="5" width="9.42578125" style="58" customWidth="1"/>
    <col min="6" max="9" width="11.7109375" style="58" customWidth="1"/>
    <col min="10" max="10" width="8.28515625" style="58" customWidth="1"/>
    <col min="11" max="13" width="11.7109375" style="58" customWidth="1"/>
    <col min="14" max="16384" width="9.140625" style="58"/>
  </cols>
  <sheetData>
    <row r="1" spans="1:8" s="138" customFormat="1" ht="39.950000000000003" customHeight="1" x14ac:dyDescent="0.2">
      <c r="A1" s="517" t="s">
        <v>449</v>
      </c>
      <c r="B1" s="517"/>
      <c r="C1" s="517"/>
      <c r="D1" s="517"/>
      <c r="E1" s="140"/>
      <c r="F1" s="140"/>
      <c r="G1" s="140"/>
      <c r="H1" s="140"/>
    </row>
    <row r="2" spans="1:8" ht="23.25" customHeight="1" x14ac:dyDescent="0.2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">
      <c r="A3" s="211" t="s">
        <v>333</v>
      </c>
      <c r="B3" s="211" t="s">
        <v>234</v>
      </c>
      <c r="C3" s="525"/>
      <c r="D3" s="527"/>
    </row>
    <row r="4" spans="1:8" ht="24.95" customHeight="1" x14ac:dyDescent="0.2">
      <c r="A4" s="263"/>
      <c r="B4" s="264"/>
      <c r="C4" s="254"/>
      <c r="D4" s="260"/>
    </row>
    <row r="5" spans="1:8" ht="24.95" customHeight="1" x14ac:dyDescent="0.2">
      <c r="A5" s="265"/>
      <c r="B5" s="266"/>
      <c r="C5" s="256"/>
      <c r="D5" s="261"/>
    </row>
    <row r="6" spans="1:8" ht="24.95" customHeight="1" x14ac:dyDescent="0.2">
      <c r="A6" s="265"/>
      <c r="B6" s="266"/>
      <c r="C6" s="256"/>
      <c r="D6" s="261"/>
    </row>
    <row r="7" spans="1:8" ht="24.95" customHeight="1" x14ac:dyDescent="0.2">
      <c r="A7" s="265"/>
      <c r="B7" s="266"/>
      <c r="C7" s="256"/>
      <c r="D7" s="261"/>
    </row>
    <row r="8" spans="1:8" ht="24.95" customHeight="1" x14ac:dyDescent="0.2">
      <c r="A8" s="265"/>
      <c r="B8" s="266"/>
      <c r="C8" s="256"/>
      <c r="D8" s="261"/>
    </row>
    <row r="9" spans="1:8" ht="24.95" customHeight="1" x14ac:dyDescent="0.2">
      <c r="A9" s="265"/>
      <c r="B9" s="266"/>
      <c r="C9" s="256"/>
      <c r="D9" s="261"/>
    </row>
    <row r="10" spans="1:8" ht="24.95" customHeight="1" x14ac:dyDescent="0.2">
      <c r="A10" s="265"/>
      <c r="B10" s="266"/>
      <c r="C10" s="256"/>
      <c r="D10" s="261"/>
    </row>
    <row r="11" spans="1:8" ht="24.95" customHeight="1" x14ac:dyDescent="0.2">
      <c r="A11" s="265"/>
      <c r="B11" s="266"/>
      <c r="C11" s="256"/>
      <c r="D11" s="261"/>
    </row>
    <row r="12" spans="1:8" ht="24.95" customHeight="1" x14ac:dyDescent="0.2">
      <c r="A12" s="267"/>
      <c r="B12" s="268"/>
      <c r="C12" s="255"/>
      <c r="D12" s="262"/>
    </row>
    <row r="13" spans="1:8" ht="9.9499999999999993" customHeight="1" x14ac:dyDescent="0.2"/>
    <row r="14" spans="1:8" s="52" customFormat="1" ht="12" customHeight="1" x14ac:dyDescent="0.2">
      <c r="A14" s="50" t="s">
        <v>278</v>
      </c>
    </row>
    <row r="15" spans="1:8" s="52" customFormat="1" ht="12" customHeight="1" x14ac:dyDescent="0.2">
      <c r="A15" s="52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58" customWidth="1"/>
    <col min="2" max="2" width="35.7109375" style="58" customWidth="1"/>
    <col min="3" max="3" width="15.7109375" style="58" customWidth="1"/>
    <col min="4" max="4" width="20.7109375" style="58" customWidth="1"/>
    <col min="5" max="5" width="13" style="58" customWidth="1"/>
    <col min="6" max="6" width="11.7109375" style="58" customWidth="1"/>
    <col min="7" max="7" width="9.42578125" style="58" customWidth="1"/>
    <col min="8" max="11" width="11.7109375" style="58" customWidth="1"/>
    <col min="12" max="12" width="8.28515625" style="58" customWidth="1"/>
    <col min="13" max="15" width="11.7109375" style="58" customWidth="1"/>
    <col min="16" max="16384" width="9.140625" style="58"/>
  </cols>
  <sheetData>
    <row r="1" spans="1:10" s="138" customFormat="1" ht="39.950000000000003" customHeight="1" x14ac:dyDescent="0.2">
      <c r="A1" s="517" t="s">
        <v>22</v>
      </c>
      <c r="B1" s="517"/>
      <c r="C1" s="517"/>
      <c r="D1" s="517"/>
      <c r="E1" s="140"/>
      <c r="F1" s="140"/>
      <c r="G1" s="140"/>
      <c r="H1" s="140"/>
      <c r="I1" s="140"/>
      <c r="J1" s="140"/>
    </row>
    <row r="2" spans="1:10" ht="39" customHeight="1" x14ac:dyDescent="0.2">
      <c r="A2" s="528" t="s">
        <v>334</v>
      </c>
      <c r="B2" s="528"/>
      <c r="C2" s="212" t="s">
        <v>335</v>
      </c>
      <c r="D2" s="212" t="s">
        <v>272</v>
      </c>
    </row>
    <row r="3" spans="1:10" ht="24.95" customHeight="1" x14ac:dyDescent="0.2">
      <c r="A3" s="523" t="s">
        <v>336</v>
      </c>
      <c r="B3" s="523"/>
      <c r="C3" s="203">
        <f>SUM(C4:C7)</f>
        <v>0</v>
      </c>
      <c r="D3" s="213">
        <f>SUM(D4:D7)</f>
        <v>0</v>
      </c>
    </row>
    <row r="4" spans="1:10" ht="20.100000000000001" customHeight="1" x14ac:dyDescent="0.2">
      <c r="A4" s="201"/>
      <c r="B4" s="202" t="s">
        <v>337</v>
      </c>
      <c r="C4" s="256"/>
      <c r="D4" s="257"/>
    </row>
    <row r="5" spans="1:10" ht="20.100000000000001" customHeight="1" x14ac:dyDescent="0.2">
      <c r="A5" s="201"/>
      <c r="B5" s="202" t="s">
        <v>338</v>
      </c>
      <c r="C5" s="256"/>
      <c r="D5" s="257"/>
    </row>
    <row r="6" spans="1:10" ht="20.100000000000001" customHeight="1" x14ac:dyDescent="0.2">
      <c r="A6" s="201"/>
      <c r="B6" s="202" t="s">
        <v>339</v>
      </c>
      <c r="C6" s="256"/>
      <c r="D6" s="257"/>
    </row>
    <row r="7" spans="1:10" ht="20.100000000000001" customHeight="1" x14ac:dyDescent="0.2">
      <c r="A7" s="201"/>
      <c r="B7" s="202" t="s">
        <v>340</v>
      </c>
      <c r="C7" s="256"/>
      <c r="D7" s="257"/>
    </row>
    <row r="8" spans="1:10" ht="24.95" customHeight="1" x14ac:dyDescent="0.2">
      <c r="A8" s="524" t="s">
        <v>499</v>
      </c>
      <c r="B8" s="524"/>
      <c r="C8" s="258"/>
      <c r="D8" s="257"/>
    </row>
    <row r="9" spans="1:10" ht="24.95" customHeight="1" x14ac:dyDescent="0.2">
      <c r="A9" s="521" t="s">
        <v>341</v>
      </c>
      <c r="B9" s="521"/>
      <c r="C9" s="255"/>
      <c r="D9" s="259"/>
    </row>
    <row r="10" spans="1:10" ht="9.9499999999999993" customHeight="1" x14ac:dyDescent="0.2"/>
    <row r="11" spans="1:10" s="52" customFormat="1" ht="12" customHeight="1" x14ac:dyDescent="0.2">
      <c r="A11" s="50" t="s">
        <v>342</v>
      </c>
    </row>
    <row r="12" spans="1:10" ht="70.5" customHeight="1" x14ac:dyDescent="0.2">
      <c r="A12" s="445" t="s">
        <v>529</v>
      </c>
      <c r="B12" s="445"/>
      <c r="C12" s="445"/>
      <c r="D12" s="445"/>
      <c r="E12" s="445"/>
    </row>
    <row r="13" spans="1:10" ht="9" hidden="1" customHeight="1" x14ac:dyDescent="0.2">
      <c r="A13" s="445"/>
      <c r="B13" s="445"/>
      <c r="C13" s="445"/>
      <c r="D13" s="445"/>
      <c r="E13" s="445"/>
    </row>
    <row r="14" spans="1:10" ht="9" hidden="1" customHeight="1" x14ac:dyDescent="0.2">
      <c r="A14" s="445"/>
      <c r="B14" s="445"/>
      <c r="C14" s="445"/>
      <c r="D14" s="445"/>
      <c r="E14" s="445"/>
    </row>
    <row r="15" spans="1:10" ht="9" hidden="1" customHeight="1" x14ac:dyDescent="0.2">
      <c r="A15" s="445"/>
      <c r="B15" s="445"/>
      <c r="C15" s="445"/>
      <c r="D15" s="445"/>
      <c r="E15" s="445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58" customWidth="1"/>
    <col min="2" max="3" width="20.710937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5" ht="60" customHeight="1" x14ac:dyDescent="0.2">
      <c r="A1" s="517" t="s">
        <v>343</v>
      </c>
      <c r="B1" s="517"/>
      <c r="C1" s="141"/>
      <c r="D1" s="141"/>
      <c r="E1" s="141"/>
    </row>
    <row r="2" spans="1:5" ht="18" customHeight="1" x14ac:dyDescent="0.2">
      <c r="A2" s="526" t="s">
        <v>402</v>
      </c>
      <c r="B2" s="525" t="s">
        <v>335</v>
      </c>
    </row>
    <row r="3" spans="1:5" ht="17.25" customHeight="1" x14ac:dyDescent="0.2">
      <c r="A3" s="526"/>
      <c r="B3" s="525"/>
    </row>
    <row r="4" spans="1:5" ht="24.95" customHeight="1" x14ac:dyDescent="0.2">
      <c r="A4" s="193" t="s">
        <v>344</v>
      </c>
      <c r="B4" s="254"/>
    </row>
    <row r="5" spans="1:5" ht="24.95" customHeight="1" x14ac:dyDescent="0.2">
      <c r="A5" s="131" t="s">
        <v>345</v>
      </c>
      <c r="B5" s="256"/>
    </row>
    <row r="6" spans="1:5" ht="24.95" customHeight="1" x14ac:dyDescent="0.2">
      <c r="A6" s="194" t="s">
        <v>346</v>
      </c>
      <c r="B6" s="255"/>
    </row>
    <row r="7" spans="1:5" ht="15.75" customHeight="1" x14ac:dyDescent="0.2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58" customWidth="1"/>
    <col min="2" max="2" width="20.2851562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7" s="143" customFormat="1" ht="54" customHeight="1" x14ac:dyDescent="0.2">
      <c r="A1" s="529" t="s">
        <v>450</v>
      </c>
      <c r="B1" s="529"/>
      <c r="C1" s="142"/>
      <c r="D1" s="142"/>
      <c r="E1" s="142"/>
      <c r="F1" s="142"/>
      <c r="G1" s="142"/>
    </row>
    <row r="2" spans="1:7" ht="15.75" customHeight="1" x14ac:dyDescent="0.2">
      <c r="A2" s="531" t="s">
        <v>403</v>
      </c>
      <c r="B2" s="522" t="s">
        <v>335</v>
      </c>
    </row>
    <row r="3" spans="1:7" ht="15" customHeight="1" x14ac:dyDescent="0.2">
      <c r="A3" s="531"/>
      <c r="B3" s="522"/>
    </row>
    <row r="4" spans="1:7" ht="24.95" customHeight="1" x14ac:dyDescent="0.2">
      <c r="A4" s="193" t="s">
        <v>347</v>
      </c>
      <c r="B4" s="254">
        <v>1</v>
      </c>
    </row>
    <row r="5" spans="1:7" ht="24.95" customHeight="1" x14ac:dyDescent="0.2">
      <c r="A5" s="131" t="s">
        <v>348</v>
      </c>
      <c r="B5" s="256"/>
    </row>
    <row r="6" spans="1:7" ht="24.95" customHeight="1" x14ac:dyDescent="0.2">
      <c r="A6" s="131" t="s">
        <v>429</v>
      </c>
      <c r="B6" s="256"/>
    </row>
    <row r="7" spans="1:7" ht="24.95" customHeight="1" x14ac:dyDescent="0.2">
      <c r="A7" s="131" t="s">
        <v>430</v>
      </c>
      <c r="B7" s="256"/>
    </row>
    <row r="8" spans="1:7" ht="24.95" customHeight="1" x14ac:dyDescent="0.2">
      <c r="A8" s="194" t="s">
        <v>142</v>
      </c>
      <c r="B8" s="255"/>
    </row>
    <row r="9" spans="1:7" ht="9.9499999999999993" customHeight="1" x14ac:dyDescent="0.2"/>
    <row r="10" spans="1:7" s="52" customFormat="1" ht="12" customHeight="1" x14ac:dyDescent="0.2">
      <c r="A10" s="50" t="s">
        <v>342</v>
      </c>
    </row>
    <row r="11" spans="1:7" s="144" customFormat="1" ht="30.75" customHeight="1" x14ac:dyDescent="0.2">
      <c r="A11" s="530" t="s">
        <v>530</v>
      </c>
      <c r="B11" s="530"/>
    </row>
    <row r="12" spans="1:7" ht="12" customHeight="1" x14ac:dyDescent="0.2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58" customWidth="1"/>
    <col min="2" max="2" width="20.710937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2" ht="56.25" customHeight="1" x14ac:dyDescent="0.2">
      <c r="A1" s="517" t="s">
        <v>23</v>
      </c>
      <c r="B1" s="517"/>
    </row>
    <row r="2" spans="1:2" ht="18.75" customHeight="1" x14ac:dyDescent="0.2">
      <c r="A2" s="448" t="s">
        <v>404</v>
      </c>
      <c r="B2" s="532" t="s">
        <v>335</v>
      </c>
    </row>
    <row r="3" spans="1:2" ht="19.5" customHeight="1" x14ac:dyDescent="0.2">
      <c r="A3" s="448"/>
      <c r="B3" s="532"/>
    </row>
    <row r="4" spans="1:2" ht="24.95" customHeight="1" x14ac:dyDescent="0.2">
      <c r="A4" s="193" t="s">
        <v>349</v>
      </c>
      <c r="B4" s="254">
        <v>5</v>
      </c>
    </row>
    <row r="5" spans="1:2" ht="24.95" customHeight="1" x14ac:dyDescent="0.2">
      <c r="A5" s="194" t="s">
        <v>350</v>
      </c>
      <c r="B5" s="255">
        <v>11</v>
      </c>
    </row>
    <row r="7" spans="1:2" ht="15.75" customHeight="1" x14ac:dyDescent="0.2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46" customWidth="1"/>
    <col min="2" max="2" width="20.7109375" style="146" customWidth="1"/>
    <col min="3" max="3" width="11.5703125" style="146" customWidth="1"/>
    <col min="4" max="5" width="11.7109375" style="146" customWidth="1"/>
    <col min="6" max="6" width="9.42578125" style="146" customWidth="1"/>
    <col min="7" max="10" width="11.7109375" style="146" customWidth="1"/>
    <col min="11" max="11" width="8.28515625" style="146" customWidth="1"/>
    <col min="12" max="14" width="11.7109375" style="146" customWidth="1"/>
    <col min="15" max="16384" width="9.140625" style="146"/>
  </cols>
  <sheetData>
    <row r="1" spans="1:2" s="145" customFormat="1" ht="39.950000000000003" customHeight="1" x14ac:dyDescent="0.2">
      <c r="A1" s="533" t="s">
        <v>451</v>
      </c>
      <c r="B1" s="533"/>
    </row>
    <row r="2" spans="1:2" ht="18" customHeight="1" x14ac:dyDescent="0.2">
      <c r="A2" s="535" t="s">
        <v>405</v>
      </c>
      <c r="B2" s="534" t="s">
        <v>272</v>
      </c>
    </row>
    <row r="3" spans="1:2" ht="13.5" customHeight="1" x14ac:dyDescent="0.2">
      <c r="A3" s="536"/>
      <c r="B3" s="534"/>
    </row>
    <row r="4" spans="1:2" ht="24.95" customHeight="1" x14ac:dyDescent="0.2">
      <c r="A4" s="193" t="s">
        <v>351</v>
      </c>
      <c r="B4" s="251"/>
    </row>
    <row r="5" spans="1:2" ht="24.95" customHeight="1" x14ac:dyDescent="0.2">
      <c r="A5" s="131" t="s">
        <v>352</v>
      </c>
      <c r="B5" s="252"/>
    </row>
    <row r="6" spans="1:2" ht="24.95" customHeight="1" x14ac:dyDescent="0.2">
      <c r="A6" s="131" t="s">
        <v>353</v>
      </c>
      <c r="B6" s="252"/>
    </row>
    <row r="7" spans="1:2" ht="24.95" customHeight="1" x14ac:dyDescent="0.2">
      <c r="A7" s="194" t="s">
        <v>354</v>
      </c>
      <c r="B7" s="253"/>
    </row>
    <row r="8" spans="1:2" ht="9.9499999999999993" customHeight="1" x14ac:dyDescent="0.2">
      <c r="A8" s="147"/>
    </row>
    <row r="9" spans="1:2" s="149" customFormat="1" ht="12" customHeight="1" x14ac:dyDescent="0.2">
      <c r="A9" s="148" t="s">
        <v>278</v>
      </c>
    </row>
    <row r="10" spans="1:2" s="149" customFormat="1" ht="13.5" x14ac:dyDescent="0.2">
      <c r="A10" s="149" t="s">
        <v>355</v>
      </c>
    </row>
    <row r="11" spans="1:2" s="149" customFormat="1" ht="13.5" x14ac:dyDescent="0.2">
      <c r="A11" s="149" t="s">
        <v>356</v>
      </c>
    </row>
    <row r="12" spans="1:2" s="149" customFormat="1" ht="13.5" x14ac:dyDescent="0.2">
      <c r="A12" s="149" t="s">
        <v>357</v>
      </c>
    </row>
    <row r="13" spans="1:2" s="149" customFormat="1" ht="13.5" x14ac:dyDescent="0.2">
      <c r="A13" s="149" t="s">
        <v>500</v>
      </c>
    </row>
    <row r="16" spans="1:2" ht="13.5" x14ac:dyDescent="0.2">
      <c r="A16" s="149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19" zoomScaleNormal="100" workbookViewId="0">
      <selection activeCell="E3" sqref="E3"/>
    </sheetView>
  </sheetViews>
  <sheetFormatPr defaultColWidth="9.140625" defaultRowHeight="9" x14ac:dyDescent="0.2"/>
  <cols>
    <col min="1" max="1" width="30.7109375" style="94" customWidth="1"/>
    <col min="2" max="2" width="12.7109375" style="94" customWidth="1"/>
    <col min="3" max="3" width="13.42578125" style="94" customWidth="1"/>
    <col min="4" max="7" width="12.7109375" style="94" customWidth="1"/>
    <col min="8" max="16384" width="9.140625" style="94"/>
  </cols>
  <sheetData>
    <row r="1" spans="1:7" s="215" customFormat="1" ht="39.950000000000003" customHeight="1" x14ac:dyDescent="0.2">
      <c r="A1" s="541" t="s">
        <v>445</v>
      </c>
      <c r="B1" s="541"/>
      <c r="C1" s="541"/>
      <c r="D1" s="541"/>
      <c r="E1" s="541"/>
      <c r="F1" s="541"/>
      <c r="G1" s="541"/>
    </row>
    <row r="2" spans="1:7" ht="30" customHeight="1" x14ac:dyDescent="0.2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5" customHeight="1" x14ac:dyDescent="0.2">
      <c r="A3" s="193" t="s">
        <v>363</v>
      </c>
      <c r="B3" s="248">
        <v>13</v>
      </c>
      <c r="C3" s="248">
        <v>0</v>
      </c>
      <c r="D3" s="248">
        <v>0</v>
      </c>
      <c r="E3" s="248">
        <v>0</v>
      </c>
      <c r="F3" s="224">
        <f>B3+C3+D3+E3</f>
        <v>13</v>
      </c>
    </row>
    <row r="4" spans="1:7" ht="24.95" customHeight="1" x14ac:dyDescent="0.2">
      <c r="A4" s="194" t="s">
        <v>364</v>
      </c>
      <c r="B4" s="250">
        <v>63</v>
      </c>
      <c r="C4" s="250">
        <v>22</v>
      </c>
      <c r="D4" s="250">
        <v>8</v>
      </c>
      <c r="E4" s="250">
        <v>1</v>
      </c>
      <c r="F4" s="226">
        <f>B4+C4+D4+E4</f>
        <v>94</v>
      </c>
    </row>
    <row r="5" spans="1:7" ht="15" customHeight="1" x14ac:dyDescent="0.2">
      <c r="A5" s="65" t="s">
        <v>365</v>
      </c>
      <c r="B5" s="227">
        <f>SUM(B3:B4)</f>
        <v>76</v>
      </c>
      <c r="C5" s="227">
        <f>SUM(C3:C4)</f>
        <v>22</v>
      </c>
      <c r="D5" s="227">
        <f>SUM(D3:D4)</f>
        <v>8</v>
      </c>
      <c r="E5" s="227">
        <f>SUM(E3:E4)</f>
        <v>1</v>
      </c>
      <c r="F5" s="227">
        <f>SUM(F3:F4)</f>
        <v>107</v>
      </c>
    </row>
    <row r="6" spans="1:7" ht="9.9499999999999993" customHeight="1" x14ac:dyDescent="0.2">
      <c r="A6" s="150"/>
      <c r="B6" s="150"/>
      <c r="C6" s="150"/>
      <c r="D6" s="150"/>
      <c r="E6" s="150"/>
      <c r="F6" s="150"/>
    </row>
    <row r="7" spans="1:7" ht="12" customHeight="1" x14ac:dyDescent="0.2">
      <c r="A7" s="151" t="s">
        <v>148</v>
      </c>
    </row>
    <row r="8" spans="1:7" ht="12" customHeight="1" x14ac:dyDescent="0.2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">
      <c r="A11" s="551" t="s">
        <v>369</v>
      </c>
      <c r="B11" s="551"/>
      <c r="C11" s="551"/>
      <c r="D11" s="551"/>
      <c r="E11" s="551"/>
      <c r="F11" s="551"/>
      <c r="G11" s="551"/>
    </row>
    <row r="12" spans="1:7" s="216" customFormat="1" ht="39.950000000000003" customHeight="1" x14ac:dyDescent="0.2">
      <c r="A12" s="541" t="s">
        <v>444</v>
      </c>
      <c r="B12" s="541"/>
      <c r="C12" s="541"/>
      <c r="D12" s="541"/>
      <c r="E12" s="541"/>
      <c r="F12" s="541"/>
      <c r="G12" s="541"/>
    </row>
    <row r="13" spans="1:7" ht="20.100000000000001" customHeight="1" x14ac:dyDescent="0.2">
      <c r="A13" s="455" t="s">
        <v>370</v>
      </c>
      <c r="B13" s="65" t="s">
        <v>371</v>
      </c>
      <c r="C13" s="65" t="s">
        <v>372</v>
      </c>
      <c r="D13" s="455" t="s">
        <v>40</v>
      </c>
      <c r="E13" s="552"/>
      <c r="F13" s="121"/>
    </row>
    <row r="14" spans="1:7" ht="30" customHeight="1" x14ac:dyDescent="0.2">
      <c r="A14" s="455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">
      <c r="A15" s="313" t="s">
        <v>43</v>
      </c>
      <c r="B15" s="248">
        <v>0</v>
      </c>
      <c r="C15" s="248">
        <v>1</v>
      </c>
      <c r="D15" s="224">
        <f>B15+C15</f>
        <v>1</v>
      </c>
      <c r="E15" s="248">
        <v>1</v>
      </c>
      <c r="F15" s="121"/>
      <c r="G15" s="218"/>
    </row>
    <row r="16" spans="1:7" ht="30" customHeight="1" x14ac:dyDescent="0.2">
      <c r="A16" s="313" t="s">
        <v>407</v>
      </c>
      <c r="B16" s="249">
        <v>0</v>
      </c>
      <c r="C16" s="249">
        <v>3</v>
      </c>
      <c r="D16" s="225">
        <f>B16+C16</f>
        <v>3</v>
      </c>
      <c r="E16" s="249">
        <v>3</v>
      </c>
      <c r="F16" s="121"/>
      <c r="G16" s="218"/>
    </row>
    <row r="17" spans="1:6" ht="30" customHeight="1" x14ac:dyDescent="0.2">
      <c r="A17" s="313" t="s">
        <v>408</v>
      </c>
      <c r="B17" s="249">
        <v>0</v>
      </c>
      <c r="C17" s="249">
        <v>0</v>
      </c>
      <c r="D17" s="225">
        <f>B17+C17</f>
        <v>0</v>
      </c>
      <c r="E17" s="249">
        <v>0</v>
      </c>
      <c r="F17" s="121"/>
    </row>
    <row r="18" spans="1:6" ht="30" customHeight="1" x14ac:dyDescent="0.2">
      <c r="A18" s="313" t="s">
        <v>409</v>
      </c>
      <c r="B18" s="249">
        <v>0</v>
      </c>
      <c r="C18" s="249">
        <v>1</v>
      </c>
      <c r="D18" s="225">
        <f t="shared" ref="D18:D59" si="0">B18+C18</f>
        <v>1</v>
      </c>
      <c r="E18" s="249">
        <v>1</v>
      </c>
      <c r="F18" s="121"/>
    </row>
    <row r="19" spans="1:6" ht="30" customHeight="1" x14ac:dyDescent="0.2">
      <c r="A19" s="313" t="s">
        <v>410</v>
      </c>
      <c r="B19" s="249">
        <v>0</v>
      </c>
      <c r="C19" s="249">
        <v>0</v>
      </c>
      <c r="D19" s="225">
        <f t="shared" si="0"/>
        <v>0</v>
      </c>
      <c r="E19" s="249">
        <v>0</v>
      </c>
      <c r="F19" s="121"/>
    </row>
    <row r="20" spans="1:6" ht="30" customHeight="1" x14ac:dyDescent="0.2">
      <c r="A20" s="313" t="s">
        <v>411</v>
      </c>
      <c r="B20" s="249">
        <v>0</v>
      </c>
      <c r="C20" s="249">
        <v>0</v>
      </c>
      <c r="D20" s="225">
        <f t="shared" si="0"/>
        <v>0</v>
      </c>
      <c r="E20" s="249">
        <v>0</v>
      </c>
      <c r="F20" s="121"/>
    </row>
    <row r="21" spans="1:6" ht="30" customHeight="1" x14ac:dyDescent="0.2">
      <c r="A21" s="313" t="s">
        <v>44</v>
      </c>
      <c r="B21" s="249">
        <v>0</v>
      </c>
      <c r="C21" s="249">
        <v>24</v>
      </c>
      <c r="D21" s="225">
        <f t="shared" si="0"/>
        <v>24</v>
      </c>
      <c r="E21" s="249">
        <v>11</v>
      </c>
      <c r="F21" s="121"/>
    </row>
    <row r="22" spans="1:6" ht="30" customHeight="1" x14ac:dyDescent="0.2">
      <c r="A22" s="313" t="s">
        <v>45</v>
      </c>
      <c r="B22" s="249">
        <v>0</v>
      </c>
      <c r="C22" s="249">
        <v>9</v>
      </c>
      <c r="D22" s="225">
        <f t="shared" si="0"/>
        <v>9</v>
      </c>
      <c r="E22" s="249">
        <v>6</v>
      </c>
      <c r="F22" s="121"/>
    </row>
    <row r="23" spans="1:6" ht="30" customHeight="1" x14ac:dyDescent="0.2">
      <c r="A23" s="313" t="s">
        <v>46</v>
      </c>
      <c r="B23" s="249">
        <v>0</v>
      </c>
      <c r="C23" s="249">
        <v>2</v>
      </c>
      <c r="D23" s="225">
        <f t="shared" si="0"/>
        <v>2</v>
      </c>
      <c r="E23" s="249">
        <v>2</v>
      </c>
      <c r="F23" s="121"/>
    </row>
    <row r="24" spans="1:6" ht="30" customHeight="1" x14ac:dyDescent="0.2">
      <c r="A24" s="313" t="s">
        <v>47</v>
      </c>
      <c r="B24" s="249">
        <v>0</v>
      </c>
      <c r="C24" s="249">
        <v>0</v>
      </c>
      <c r="D24" s="225">
        <f t="shared" si="0"/>
        <v>0</v>
      </c>
      <c r="E24" s="249">
        <v>0</v>
      </c>
      <c r="F24" s="121"/>
    </row>
    <row r="25" spans="1:6" ht="30" customHeight="1" x14ac:dyDescent="0.2">
      <c r="A25" s="313" t="s">
        <v>48</v>
      </c>
      <c r="B25" s="249">
        <v>0</v>
      </c>
      <c r="C25" s="249">
        <v>1</v>
      </c>
      <c r="D25" s="225">
        <f t="shared" si="0"/>
        <v>1</v>
      </c>
      <c r="E25" s="249">
        <v>1</v>
      </c>
      <c r="F25" s="121"/>
    </row>
    <row r="26" spans="1:6" ht="30" customHeight="1" x14ac:dyDescent="0.2">
      <c r="A26" s="313" t="s">
        <v>49</v>
      </c>
      <c r="B26" s="249">
        <v>0</v>
      </c>
      <c r="C26" s="249">
        <v>0</v>
      </c>
      <c r="D26" s="225">
        <f t="shared" si="0"/>
        <v>0</v>
      </c>
      <c r="E26" s="249">
        <v>0</v>
      </c>
      <c r="F26" s="121"/>
    </row>
    <row r="27" spans="1:6" ht="30" customHeight="1" x14ac:dyDescent="0.2">
      <c r="A27" s="313" t="s">
        <v>50</v>
      </c>
      <c r="B27" s="249">
        <v>0</v>
      </c>
      <c r="C27" s="249">
        <v>0</v>
      </c>
      <c r="D27" s="225">
        <f t="shared" si="0"/>
        <v>0</v>
      </c>
      <c r="E27" s="249">
        <v>0</v>
      </c>
      <c r="F27" s="121"/>
    </row>
    <row r="28" spans="1:6" ht="30" customHeight="1" x14ac:dyDescent="0.2">
      <c r="A28" s="313" t="s">
        <v>51</v>
      </c>
      <c r="B28" s="249">
        <v>0</v>
      </c>
      <c r="C28" s="249">
        <v>0</v>
      </c>
      <c r="D28" s="225">
        <f t="shared" si="0"/>
        <v>0</v>
      </c>
      <c r="E28" s="249">
        <v>0</v>
      </c>
      <c r="F28" s="121"/>
    </row>
    <row r="29" spans="1:6" ht="30" customHeight="1" x14ac:dyDescent="0.2">
      <c r="A29" s="313" t="s">
        <v>52</v>
      </c>
      <c r="B29" s="249">
        <v>0</v>
      </c>
      <c r="C29" s="249">
        <v>0</v>
      </c>
      <c r="D29" s="225">
        <f t="shared" si="0"/>
        <v>0</v>
      </c>
      <c r="E29" s="249">
        <v>0</v>
      </c>
      <c r="F29" s="121"/>
    </row>
    <row r="30" spans="1:6" ht="30" customHeight="1" x14ac:dyDescent="0.2">
      <c r="A30" s="313" t="s">
        <v>53</v>
      </c>
      <c r="B30" s="249">
        <v>0</v>
      </c>
      <c r="C30" s="249">
        <v>0</v>
      </c>
      <c r="D30" s="225">
        <f t="shared" si="0"/>
        <v>0</v>
      </c>
      <c r="E30" s="249">
        <v>0</v>
      </c>
      <c r="F30" s="121"/>
    </row>
    <row r="31" spans="1:6" ht="30" customHeight="1" x14ac:dyDescent="0.2">
      <c r="A31" s="313" t="s">
        <v>54</v>
      </c>
      <c r="B31" s="249">
        <v>0</v>
      </c>
      <c r="C31" s="249">
        <v>7</v>
      </c>
      <c r="D31" s="225">
        <f t="shared" si="0"/>
        <v>7</v>
      </c>
      <c r="E31" s="249">
        <v>7</v>
      </c>
      <c r="F31" s="121"/>
    </row>
    <row r="32" spans="1:6" ht="30" customHeight="1" x14ac:dyDescent="0.2">
      <c r="A32" s="313" t="s">
        <v>55</v>
      </c>
      <c r="B32" s="249">
        <v>13</v>
      </c>
      <c r="C32" s="249">
        <v>45</v>
      </c>
      <c r="D32" s="225">
        <f t="shared" si="0"/>
        <v>58</v>
      </c>
      <c r="E32" s="249">
        <v>37</v>
      </c>
      <c r="F32" s="121"/>
    </row>
    <row r="33" spans="1:7" ht="30" customHeight="1" x14ac:dyDescent="0.2">
      <c r="A33" s="313" t="s">
        <v>56</v>
      </c>
      <c r="B33" s="249">
        <v>0</v>
      </c>
      <c r="C33" s="249">
        <v>1</v>
      </c>
      <c r="D33" s="225">
        <f t="shared" si="0"/>
        <v>1</v>
      </c>
      <c r="E33" s="249">
        <v>1</v>
      </c>
      <c r="F33" s="121"/>
    </row>
    <row r="34" spans="1:7" ht="30" customHeight="1" x14ac:dyDescent="0.2">
      <c r="A34" s="313" t="s">
        <v>57</v>
      </c>
      <c r="B34" s="249">
        <v>0</v>
      </c>
      <c r="C34" s="249">
        <v>0</v>
      </c>
      <c r="D34" s="225">
        <f t="shared" si="0"/>
        <v>0</v>
      </c>
      <c r="E34" s="249">
        <v>0</v>
      </c>
      <c r="F34" s="121"/>
    </row>
    <row r="35" spans="1:7" ht="30" customHeight="1" x14ac:dyDescent="0.2">
      <c r="A35" s="313" t="s">
        <v>58</v>
      </c>
      <c r="B35" s="249">
        <v>0</v>
      </c>
      <c r="C35" s="249">
        <v>0</v>
      </c>
      <c r="D35" s="225">
        <f t="shared" si="0"/>
        <v>0</v>
      </c>
      <c r="E35" s="249">
        <v>0</v>
      </c>
      <c r="F35" s="121"/>
    </row>
    <row r="36" spans="1:7" ht="30" customHeight="1" x14ac:dyDescent="0.2">
      <c r="A36" s="313" t="s">
        <v>59</v>
      </c>
      <c r="B36" s="249">
        <v>0</v>
      </c>
      <c r="C36" s="249">
        <v>0</v>
      </c>
      <c r="D36" s="225">
        <f t="shared" si="0"/>
        <v>0</v>
      </c>
      <c r="E36" s="249">
        <v>0</v>
      </c>
      <c r="F36" s="121"/>
    </row>
    <row r="37" spans="1:7" ht="30" customHeight="1" x14ac:dyDescent="0.2">
      <c r="A37" s="313" t="s">
        <v>60</v>
      </c>
      <c r="B37" s="249">
        <v>0</v>
      </c>
      <c r="C37" s="249">
        <v>0</v>
      </c>
      <c r="D37" s="225">
        <f t="shared" si="0"/>
        <v>0</v>
      </c>
      <c r="E37" s="249">
        <v>0</v>
      </c>
      <c r="F37" s="121"/>
    </row>
    <row r="38" spans="1:7" ht="30" customHeight="1" x14ac:dyDescent="0.2">
      <c r="A38" s="313" t="s">
        <v>61</v>
      </c>
      <c r="B38" s="249">
        <v>0</v>
      </c>
      <c r="C38" s="249">
        <v>0</v>
      </c>
      <c r="D38" s="225">
        <f t="shared" si="0"/>
        <v>0</v>
      </c>
      <c r="E38" s="249">
        <v>0</v>
      </c>
      <c r="F38" s="121"/>
    </row>
    <row r="39" spans="1:7" ht="30" customHeight="1" x14ac:dyDescent="0.2">
      <c r="A39" s="313" t="s">
        <v>62</v>
      </c>
      <c r="B39" s="249">
        <v>0</v>
      </c>
      <c r="C39" s="249">
        <v>0</v>
      </c>
      <c r="D39" s="225">
        <f t="shared" si="0"/>
        <v>0</v>
      </c>
      <c r="E39" s="249">
        <v>0</v>
      </c>
      <c r="F39" s="121"/>
    </row>
    <row r="40" spans="1:7" ht="30" customHeight="1" x14ac:dyDescent="0.2">
      <c r="A40" s="313" t="s">
        <v>63</v>
      </c>
      <c r="B40" s="249">
        <v>0</v>
      </c>
      <c r="C40" s="249">
        <v>0</v>
      </c>
      <c r="D40" s="225">
        <f t="shared" si="0"/>
        <v>0</v>
      </c>
      <c r="E40" s="249">
        <v>0</v>
      </c>
      <c r="F40" s="121"/>
    </row>
    <row r="41" spans="1:7" ht="30" customHeight="1" x14ac:dyDescent="0.2">
      <c r="A41" s="313" t="s">
        <v>64</v>
      </c>
      <c r="B41" s="249">
        <v>0</v>
      </c>
      <c r="C41" s="249">
        <v>0</v>
      </c>
      <c r="D41" s="225">
        <f t="shared" si="0"/>
        <v>0</v>
      </c>
      <c r="E41" s="249">
        <v>0</v>
      </c>
      <c r="F41" s="121"/>
    </row>
    <row r="42" spans="1:7" ht="30" customHeight="1" x14ac:dyDescent="0.2">
      <c r="A42" s="313" t="s">
        <v>65</v>
      </c>
      <c r="B42" s="249">
        <v>0</v>
      </c>
      <c r="C42" s="249">
        <v>0</v>
      </c>
      <c r="D42" s="225">
        <f t="shared" si="0"/>
        <v>0</v>
      </c>
      <c r="E42" s="249">
        <v>0</v>
      </c>
      <c r="F42" s="121"/>
    </row>
    <row r="43" spans="1:7" ht="30" customHeight="1" x14ac:dyDescent="0.2">
      <c r="A43" s="313" t="s">
        <v>66</v>
      </c>
      <c r="B43" s="249">
        <v>0</v>
      </c>
      <c r="C43" s="249">
        <v>0</v>
      </c>
      <c r="D43" s="225">
        <f t="shared" si="0"/>
        <v>0</v>
      </c>
      <c r="E43" s="249">
        <v>0</v>
      </c>
      <c r="F43" s="121"/>
    </row>
    <row r="44" spans="1:7" ht="30" customHeight="1" x14ac:dyDescent="0.2">
      <c r="A44" s="313" t="s">
        <v>67</v>
      </c>
      <c r="B44" s="249">
        <v>0</v>
      </c>
      <c r="C44" s="249">
        <v>0</v>
      </c>
      <c r="D44" s="225">
        <f t="shared" si="0"/>
        <v>0</v>
      </c>
      <c r="E44" s="249">
        <v>0</v>
      </c>
      <c r="F44" s="121"/>
    </row>
    <row r="45" spans="1:7" ht="30" customHeight="1" x14ac:dyDescent="0.2">
      <c r="A45" s="313" t="s">
        <v>412</v>
      </c>
      <c r="B45" s="249">
        <v>0</v>
      </c>
      <c r="C45" s="249">
        <v>0</v>
      </c>
      <c r="D45" s="225">
        <f t="shared" si="0"/>
        <v>0</v>
      </c>
      <c r="E45" s="249">
        <v>0</v>
      </c>
      <c r="F45" s="153"/>
    </row>
    <row r="46" spans="1:7" ht="30" customHeight="1" x14ac:dyDescent="0.2">
      <c r="A46" s="313" t="s">
        <v>413</v>
      </c>
      <c r="B46" s="249">
        <v>0</v>
      </c>
      <c r="C46" s="249">
        <v>0</v>
      </c>
      <c r="D46" s="225">
        <f t="shared" si="0"/>
        <v>0</v>
      </c>
      <c r="E46" s="249">
        <v>0</v>
      </c>
      <c r="F46" s="153"/>
      <c r="G46" s="153"/>
    </row>
    <row r="47" spans="1:7" ht="30" customHeight="1" x14ac:dyDescent="0.2">
      <c r="A47" s="313" t="s">
        <v>414</v>
      </c>
      <c r="B47" s="249">
        <v>0</v>
      </c>
      <c r="C47" s="249">
        <v>0</v>
      </c>
      <c r="D47" s="225">
        <f t="shared" si="0"/>
        <v>0</v>
      </c>
      <c r="E47" s="249">
        <v>0</v>
      </c>
      <c r="F47" s="153"/>
      <c r="G47" s="153"/>
    </row>
    <row r="48" spans="1:7" ht="30" customHeight="1" x14ac:dyDescent="0.2">
      <c r="A48" s="313" t="s">
        <v>68</v>
      </c>
      <c r="B48" s="249">
        <v>0</v>
      </c>
      <c r="C48" s="249">
        <v>0</v>
      </c>
      <c r="D48" s="225">
        <f t="shared" si="0"/>
        <v>0</v>
      </c>
      <c r="E48" s="249">
        <v>0</v>
      </c>
      <c r="F48" s="153"/>
      <c r="G48" s="153"/>
    </row>
    <row r="49" spans="1:7" ht="30" customHeight="1" x14ac:dyDescent="0.2">
      <c r="A49" s="313" t="s">
        <v>415</v>
      </c>
      <c r="B49" s="249">
        <v>0</v>
      </c>
      <c r="C49" s="249">
        <v>0</v>
      </c>
      <c r="D49" s="225">
        <f t="shared" si="0"/>
        <v>0</v>
      </c>
      <c r="E49" s="249">
        <v>0</v>
      </c>
      <c r="F49" s="153"/>
      <c r="G49" s="153"/>
    </row>
    <row r="50" spans="1:7" ht="30" customHeight="1" x14ac:dyDescent="0.2">
      <c r="A50" s="313" t="s">
        <v>416</v>
      </c>
      <c r="B50" s="249">
        <v>0</v>
      </c>
      <c r="C50" s="249">
        <v>0</v>
      </c>
      <c r="D50" s="225">
        <f t="shared" si="0"/>
        <v>0</v>
      </c>
      <c r="E50" s="249">
        <v>0</v>
      </c>
      <c r="F50" s="153"/>
      <c r="G50" s="153"/>
    </row>
    <row r="51" spans="1:7" ht="30" customHeight="1" x14ac:dyDescent="0.2">
      <c r="A51" s="313" t="s">
        <v>417</v>
      </c>
      <c r="B51" s="249">
        <v>0</v>
      </c>
      <c r="C51" s="249">
        <v>0</v>
      </c>
      <c r="D51" s="225">
        <f t="shared" si="0"/>
        <v>0</v>
      </c>
      <c r="E51" s="249">
        <v>0</v>
      </c>
      <c r="F51" s="153"/>
      <c r="G51" s="153"/>
    </row>
    <row r="52" spans="1:7" ht="30" customHeight="1" x14ac:dyDescent="0.2">
      <c r="A52" s="313" t="s">
        <v>69</v>
      </c>
      <c r="B52" s="249">
        <v>0</v>
      </c>
      <c r="C52" s="249">
        <v>0</v>
      </c>
      <c r="D52" s="225">
        <f t="shared" si="0"/>
        <v>0</v>
      </c>
      <c r="E52" s="249">
        <v>0</v>
      </c>
      <c r="F52" s="153"/>
      <c r="G52" s="153"/>
    </row>
    <row r="53" spans="1:7" ht="30" customHeight="1" x14ac:dyDescent="0.2">
      <c r="A53" s="313" t="s">
        <v>70</v>
      </c>
      <c r="B53" s="249">
        <v>0</v>
      </c>
      <c r="C53" s="249">
        <v>0</v>
      </c>
      <c r="D53" s="225">
        <f t="shared" si="0"/>
        <v>0</v>
      </c>
      <c r="E53" s="249">
        <v>0</v>
      </c>
      <c r="F53" s="153"/>
      <c r="G53" s="153"/>
    </row>
    <row r="54" spans="1:7" ht="30" customHeight="1" x14ac:dyDescent="0.2">
      <c r="A54" s="313" t="s">
        <v>71</v>
      </c>
      <c r="B54" s="249">
        <v>0</v>
      </c>
      <c r="C54" s="249">
        <v>0</v>
      </c>
      <c r="D54" s="225">
        <f t="shared" si="0"/>
        <v>0</v>
      </c>
      <c r="E54" s="249">
        <v>0</v>
      </c>
      <c r="F54" s="153"/>
      <c r="G54" s="153"/>
    </row>
    <row r="55" spans="1:7" ht="30" customHeight="1" x14ac:dyDescent="0.2">
      <c r="A55" s="313" t="s">
        <v>72</v>
      </c>
      <c r="B55" s="249">
        <v>0</v>
      </c>
      <c r="C55" s="249">
        <v>0</v>
      </c>
      <c r="D55" s="225">
        <f t="shared" si="0"/>
        <v>0</v>
      </c>
      <c r="E55" s="249">
        <v>0</v>
      </c>
      <c r="F55" s="153"/>
      <c r="G55" s="153"/>
    </row>
    <row r="56" spans="1:7" ht="30" customHeight="1" x14ac:dyDescent="0.2">
      <c r="A56" s="313" t="s">
        <v>73</v>
      </c>
      <c r="B56" s="249">
        <v>0</v>
      </c>
      <c r="C56" s="249">
        <v>0</v>
      </c>
      <c r="D56" s="225">
        <f t="shared" si="0"/>
        <v>0</v>
      </c>
      <c r="E56" s="249">
        <v>0</v>
      </c>
      <c r="F56" s="153"/>
      <c r="G56" s="153"/>
    </row>
    <row r="57" spans="1:7" s="217" customFormat="1" ht="30" customHeight="1" x14ac:dyDescent="0.2">
      <c r="A57" s="313" t="s">
        <v>418</v>
      </c>
      <c r="B57" s="249">
        <v>0</v>
      </c>
      <c r="C57" s="249">
        <v>0</v>
      </c>
      <c r="D57" s="225">
        <f t="shared" si="0"/>
        <v>0</v>
      </c>
      <c r="E57" s="249">
        <v>0</v>
      </c>
      <c r="F57" s="153"/>
      <c r="G57" s="153"/>
    </row>
    <row r="58" spans="1:7" ht="30" customHeight="1" x14ac:dyDescent="0.2">
      <c r="A58" s="313" t="s">
        <v>74</v>
      </c>
      <c r="B58" s="249">
        <v>0</v>
      </c>
      <c r="C58" s="249">
        <v>0</v>
      </c>
      <c r="D58" s="225">
        <f t="shared" si="0"/>
        <v>0</v>
      </c>
      <c r="E58" s="249">
        <v>0</v>
      </c>
      <c r="F58" s="153"/>
      <c r="G58" s="153"/>
    </row>
    <row r="59" spans="1:7" ht="30" customHeight="1" x14ac:dyDescent="0.2">
      <c r="A59" s="313" t="s">
        <v>75</v>
      </c>
      <c r="B59" s="250">
        <v>0</v>
      </c>
      <c r="C59" s="250">
        <v>0</v>
      </c>
      <c r="D59" s="226">
        <f t="shared" si="0"/>
        <v>0</v>
      </c>
      <c r="E59" s="250">
        <v>0</v>
      </c>
      <c r="F59" s="153"/>
      <c r="G59" s="153"/>
    </row>
    <row r="60" spans="1:7" s="87" customFormat="1" ht="20.25" customHeight="1" x14ac:dyDescent="0.2">
      <c r="A60" s="65" t="s">
        <v>76</v>
      </c>
      <c r="B60" s="227">
        <f>SUM(B15:B59)</f>
        <v>13</v>
      </c>
      <c r="C60" s="227">
        <f>SUM(C15:C59)</f>
        <v>94</v>
      </c>
      <c r="D60" s="227">
        <f>SUM(D15:D59)</f>
        <v>107</v>
      </c>
      <c r="E60" s="227">
        <f>SUM(E15:E59)</f>
        <v>70</v>
      </c>
      <c r="F60" s="153"/>
      <c r="G60" s="153"/>
    </row>
    <row r="61" spans="1:7" s="87" customFormat="1" ht="12" customHeight="1" x14ac:dyDescent="0.2">
      <c r="A61" s="66"/>
      <c r="B61" s="553" t="s">
        <v>376</v>
      </c>
      <c r="C61" s="554"/>
      <c r="D61" s="554"/>
      <c r="E61" s="153"/>
      <c r="F61" s="153"/>
      <c r="G61" s="153"/>
    </row>
    <row r="62" spans="1:7" s="87" customFormat="1" ht="12" customHeight="1" x14ac:dyDescent="0.2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">
      <c r="A63" s="555" t="s">
        <v>377</v>
      </c>
      <c r="B63" s="555"/>
      <c r="C63" s="555"/>
      <c r="D63" s="555"/>
      <c r="E63" s="555"/>
      <c r="F63" s="555"/>
      <c r="G63" s="555"/>
    </row>
    <row r="64" spans="1:7" s="87" customFormat="1" ht="30" customHeight="1" x14ac:dyDescent="0.2">
      <c r="A64" s="555" t="s">
        <v>401</v>
      </c>
      <c r="B64" s="555"/>
      <c r="C64" s="555"/>
      <c r="D64" s="555"/>
      <c r="E64" s="555"/>
      <c r="F64" s="555"/>
      <c r="G64" s="555"/>
    </row>
    <row r="65" spans="1:13" s="100" customFormat="1" ht="13.5" x14ac:dyDescent="0.3">
      <c r="A65" s="52" t="s">
        <v>531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5" t="s">
        <v>420</v>
      </c>
      <c r="B67" s="445"/>
      <c r="C67" s="445"/>
      <c r="D67" s="445"/>
      <c r="E67" s="445"/>
      <c r="F67" s="445"/>
      <c r="G67" s="445"/>
      <c r="H67" s="334"/>
      <c r="I67" s="334"/>
      <c r="J67" s="334"/>
      <c r="K67" s="334"/>
      <c r="L67" s="334"/>
      <c r="M67" s="334"/>
    </row>
    <row r="68" spans="1:13" ht="24.95" customHeight="1" x14ac:dyDescent="0.2">
      <c r="A68" s="58"/>
      <c r="F68" s="154"/>
      <c r="G68" s="154"/>
    </row>
    <row r="69" spans="1:13" ht="45.75" customHeight="1" x14ac:dyDescent="0.2">
      <c r="A69" s="550" t="s">
        <v>443</v>
      </c>
      <c r="B69" s="550"/>
      <c r="C69" s="550"/>
      <c r="D69" s="550"/>
      <c r="E69" s="550"/>
      <c r="F69" s="550"/>
      <c r="G69" s="550"/>
    </row>
    <row r="70" spans="1:13" ht="30" customHeight="1" x14ac:dyDescent="0.2">
      <c r="A70" s="65" t="s">
        <v>503</v>
      </c>
      <c r="B70" s="455" t="s">
        <v>501</v>
      </c>
      <c r="C70" s="455"/>
      <c r="D70" s="455" t="s">
        <v>502</v>
      </c>
      <c r="E70" s="547"/>
      <c r="F70" s="455" t="s">
        <v>378</v>
      </c>
      <c r="G70" s="547"/>
    </row>
    <row r="71" spans="1:13" ht="30" customHeight="1" x14ac:dyDescent="0.2">
      <c r="A71" s="313" t="s">
        <v>43</v>
      </c>
      <c r="B71" s="548">
        <v>0</v>
      </c>
      <c r="C71" s="548"/>
      <c r="D71" s="548">
        <v>0.625</v>
      </c>
      <c r="E71" s="548"/>
      <c r="F71" s="549">
        <f>B71+D71</f>
        <v>0.625</v>
      </c>
      <c r="G71" s="549"/>
    </row>
    <row r="72" spans="1:13" s="87" customFormat="1" ht="30" customHeight="1" x14ac:dyDescent="0.2">
      <c r="A72" s="313" t="s">
        <v>407</v>
      </c>
      <c r="B72" s="537">
        <v>0</v>
      </c>
      <c r="C72" s="537"/>
      <c r="D72" s="537">
        <v>2.7916666666666665</v>
      </c>
      <c r="E72" s="537"/>
      <c r="F72" s="538">
        <f t="shared" ref="F72:F115" si="1">B72+D72</f>
        <v>2.7916666666666665</v>
      </c>
      <c r="G72" s="538"/>
    </row>
    <row r="73" spans="1:13" s="87" customFormat="1" ht="30" customHeight="1" x14ac:dyDescent="0.2">
      <c r="A73" s="313" t="s">
        <v>408</v>
      </c>
      <c r="B73" s="537">
        <v>0</v>
      </c>
      <c r="C73" s="537"/>
      <c r="D73" s="537">
        <v>0</v>
      </c>
      <c r="E73" s="537"/>
      <c r="F73" s="538">
        <f t="shared" si="1"/>
        <v>0</v>
      </c>
      <c r="G73" s="538"/>
    </row>
    <row r="74" spans="1:13" ht="30" customHeight="1" x14ac:dyDescent="0.2">
      <c r="A74" s="313" t="s">
        <v>409</v>
      </c>
      <c r="B74" s="537">
        <v>0</v>
      </c>
      <c r="C74" s="537"/>
      <c r="D74" s="537">
        <v>0.125</v>
      </c>
      <c r="E74" s="537"/>
      <c r="F74" s="538">
        <f t="shared" si="1"/>
        <v>0.125</v>
      </c>
      <c r="G74" s="538"/>
    </row>
    <row r="75" spans="1:13" ht="30" customHeight="1" x14ac:dyDescent="0.2">
      <c r="A75" s="313" t="s">
        <v>410</v>
      </c>
      <c r="B75" s="537">
        <v>0</v>
      </c>
      <c r="C75" s="537"/>
      <c r="D75" s="537">
        <v>0</v>
      </c>
      <c r="E75" s="537"/>
      <c r="F75" s="538">
        <f t="shared" si="1"/>
        <v>0</v>
      </c>
      <c r="G75" s="538"/>
    </row>
    <row r="76" spans="1:13" ht="30" customHeight="1" x14ac:dyDescent="0.2">
      <c r="A76" s="313" t="s">
        <v>411</v>
      </c>
      <c r="B76" s="537">
        <v>0</v>
      </c>
      <c r="C76" s="537"/>
      <c r="D76" s="537">
        <v>0</v>
      </c>
      <c r="E76" s="537"/>
      <c r="F76" s="538">
        <f t="shared" si="1"/>
        <v>0</v>
      </c>
      <c r="G76" s="538"/>
    </row>
    <row r="77" spans="1:13" ht="30" customHeight="1" x14ac:dyDescent="0.2">
      <c r="A77" s="313" t="s">
        <v>44</v>
      </c>
      <c r="B77" s="537">
        <v>0</v>
      </c>
      <c r="C77" s="537"/>
      <c r="D77" s="537">
        <v>14.652777777777779</v>
      </c>
      <c r="E77" s="537"/>
      <c r="F77" s="538">
        <f t="shared" si="1"/>
        <v>14.652777777777779</v>
      </c>
      <c r="G77" s="538"/>
    </row>
    <row r="78" spans="1:13" ht="30" customHeight="1" x14ac:dyDescent="0.2">
      <c r="A78" s="313" t="s">
        <v>45</v>
      </c>
      <c r="B78" s="537">
        <v>0</v>
      </c>
      <c r="C78" s="537"/>
      <c r="D78" s="537">
        <v>5.8125</v>
      </c>
      <c r="E78" s="537"/>
      <c r="F78" s="538">
        <f t="shared" si="1"/>
        <v>5.8125</v>
      </c>
      <c r="G78" s="538"/>
    </row>
    <row r="79" spans="1:13" ht="30" customHeight="1" x14ac:dyDescent="0.2">
      <c r="A79" s="313" t="s">
        <v>46</v>
      </c>
      <c r="B79" s="537">
        <v>0</v>
      </c>
      <c r="C79" s="537"/>
      <c r="D79" s="537">
        <v>6.25</v>
      </c>
      <c r="E79" s="537"/>
      <c r="F79" s="538">
        <f t="shared" si="1"/>
        <v>6.25</v>
      </c>
      <c r="G79" s="538"/>
    </row>
    <row r="80" spans="1:13" ht="30" customHeight="1" x14ac:dyDescent="0.2">
      <c r="A80" s="313" t="s">
        <v>47</v>
      </c>
      <c r="B80" s="537">
        <v>0</v>
      </c>
      <c r="C80" s="537"/>
      <c r="D80" s="537">
        <v>0</v>
      </c>
      <c r="E80" s="537"/>
      <c r="F80" s="538">
        <f t="shared" si="1"/>
        <v>0</v>
      </c>
      <c r="G80" s="538"/>
    </row>
    <row r="81" spans="1:7" ht="30" customHeight="1" x14ac:dyDescent="0.2">
      <c r="A81" s="313" t="s">
        <v>48</v>
      </c>
      <c r="B81" s="537">
        <v>0</v>
      </c>
      <c r="C81" s="537"/>
      <c r="D81" s="537">
        <v>0.625</v>
      </c>
      <c r="E81" s="537"/>
      <c r="F81" s="538">
        <f t="shared" si="1"/>
        <v>0.625</v>
      </c>
      <c r="G81" s="538"/>
    </row>
    <row r="82" spans="1:7" ht="30" customHeight="1" x14ac:dyDescent="0.2">
      <c r="A82" s="313" t="s">
        <v>49</v>
      </c>
      <c r="B82" s="537">
        <v>0</v>
      </c>
      <c r="C82" s="537"/>
      <c r="D82" s="537">
        <v>0</v>
      </c>
      <c r="E82" s="537"/>
      <c r="F82" s="538">
        <f t="shared" si="1"/>
        <v>0</v>
      </c>
      <c r="G82" s="538"/>
    </row>
    <row r="83" spans="1:7" ht="30" customHeight="1" x14ac:dyDescent="0.2">
      <c r="A83" s="313" t="s">
        <v>50</v>
      </c>
      <c r="B83" s="537">
        <v>0</v>
      </c>
      <c r="C83" s="537"/>
      <c r="D83" s="537">
        <v>0</v>
      </c>
      <c r="E83" s="537"/>
      <c r="F83" s="538">
        <f t="shared" si="1"/>
        <v>0</v>
      </c>
      <c r="G83" s="538"/>
    </row>
    <row r="84" spans="1:7" ht="30" customHeight="1" x14ac:dyDescent="0.2">
      <c r="A84" s="313" t="s">
        <v>51</v>
      </c>
      <c r="B84" s="537">
        <v>0</v>
      </c>
      <c r="C84" s="537"/>
      <c r="D84" s="537">
        <v>0</v>
      </c>
      <c r="E84" s="537"/>
      <c r="F84" s="538">
        <f t="shared" si="1"/>
        <v>0</v>
      </c>
      <c r="G84" s="538"/>
    </row>
    <row r="85" spans="1:7" ht="30" customHeight="1" x14ac:dyDescent="0.2">
      <c r="A85" s="313" t="s">
        <v>52</v>
      </c>
      <c r="B85" s="537">
        <v>0</v>
      </c>
      <c r="C85" s="537"/>
      <c r="D85" s="537">
        <v>0</v>
      </c>
      <c r="E85" s="537"/>
      <c r="F85" s="538">
        <f t="shared" si="1"/>
        <v>0</v>
      </c>
      <c r="G85" s="538"/>
    </row>
    <row r="86" spans="1:7" ht="30" customHeight="1" x14ac:dyDescent="0.2">
      <c r="A86" s="313" t="s">
        <v>53</v>
      </c>
      <c r="B86" s="537">
        <v>0</v>
      </c>
      <c r="C86" s="537"/>
      <c r="D86" s="537">
        <v>0</v>
      </c>
      <c r="E86" s="537"/>
      <c r="F86" s="538">
        <f t="shared" si="1"/>
        <v>0</v>
      </c>
      <c r="G86" s="538"/>
    </row>
    <row r="87" spans="1:7" ht="30" customHeight="1" x14ac:dyDescent="0.2">
      <c r="A87" s="313" t="s">
        <v>54</v>
      </c>
      <c r="B87" s="537">
        <v>0</v>
      </c>
      <c r="C87" s="537"/>
      <c r="D87" s="537">
        <v>18.5</v>
      </c>
      <c r="E87" s="537"/>
      <c r="F87" s="538">
        <f t="shared" si="1"/>
        <v>18.5</v>
      </c>
      <c r="G87" s="538"/>
    </row>
    <row r="88" spans="1:7" ht="30" customHeight="1" x14ac:dyDescent="0.2">
      <c r="A88" s="313" t="s">
        <v>55</v>
      </c>
      <c r="B88" s="537">
        <v>2.1458333333333335</v>
      </c>
      <c r="C88" s="537"/>
      <c r="D88" s="537">
        <v>40</v>
      </c>
      <c r="E88" s="537"/>
      <c r="F88" s="538">
        <f t="shared" si="1"/>
        <v>42.145833333333336</v>
      </c>
      <c r="G88" s="538"/>
    </row>
    <row r="89" spans="1:7" ht="30" customHeight="1" x14ac:dyDescent="0.2">
      <c r="A89" s="313" t="s">
        <v>56</v>
      </c>
      <c r="B89" s="537">
        <v>0</v>
      </c>
      <c r="C89" s="537"/>
      <c r="D89" s="537">
        <v>1.0416666666666667</v>
      </c>
      <c r="E89" s="537"/>
      <c r="F89" s="538">
        <f t="shared" si="1"/>
        <v>1.0416666666666667</v>
      </c>
      <c r="G89" s="538"/>
    </row>
    <row r="90" spans="1:7" ht="30" customHeight="1" x14ac:dyDescent="0.2">
      <c r="A90" s="313" t="s">
        <v>57</v>
      </c>
      <c r="B90" s="537">
        <v>0</v>
      </c>
      <c r="C90" s="537"/>
      <c r="D90" s="537">
        <v>0</v>
      </c>
      <c r="E90" s="537"/>
      <c r="F90" s="538">
        <f t="shared" si="1"/>
        <v>0</v>
      </c>
      <c r="G90" s="538"/>
    </row>
    <row r="91" spans="1:7" ht="30" customHeight="1" x14ac:dyDescent="0.2">
      <c r="A91" s="313" t="s">
        <v>58</v>
      </c>
      <c r="B91" s="537">
        <v>0</v>
      </c>
      <c r="C91" s="537"/>
      <c r="D91" s="537">
        <v>0</v>
      </c>
      <c r="E91" s="537"/>
      <c r="F91" s="538">
        <f t="shared" si="1"/>
        <v>0</v>
      </c>
      <c r="G91" s="538"/>
    </row>
    <row r="92" spans="1:7" ht="30" customHeight="1" x14ac:dyDescent="0.2">
      <c r="A92" s="313" t="s">
        <v>59</v>
      </c>
      <c r="B92" s="537">
        <v>0</v>
      </c>
      <c r="C92" s="537"/>
      <c r="D92" s="537">
        <v>0</v>
      </c>
      <c r="E92" s="537"/>
      <c r="F92" s="538">
        <f t="shared" si="1"/>
        <v>0</v>
      </c>
      <c r="G92" s="538"/>
    </row>
    <row r="93" spans="1:7" ht="30" customHeight="1" x14ac:dyDescent="0.2">
      <c r="A93" s="313" t="s">
        <v>60</v>
      </c>
      <c r="B93" s="537">
        <v>0</v>
      </c>
      <c r="C93" s="537"/>
      <c r="D93" s="537">
        <v>0</v>
      </c>
      <c r="E93" s="537"/>
      <c r="F93" s="538">
        <f t="shared" si="1"/>
        <v>0</v>
      </c>
      <c r="G93" s="538"/>
    </row>
    <row r="94" spans="1:7" ht="30" customHeight="1" x14ac:dyDescent="0.2">
      <c r="A94" s="313" t="s">
        <v>61</v>
      </c>
      <c r="B94" s="537">
        <v>0</v>
      </c>
      <c r="C94" s="537"/>
      <c r="D94" s="537">
        <v>0</v>
      </c>
      <c r="E94" s="537"/>
      <c r="F94" s="538">
        <f t="shared" si="1"/>
        <v>0</v>
      </c>
      <c r="G94" s="538"/>
    </row>
    <row r="95" spans="1:7" ht="30" customHeight="1" x14ac:dyDescent="0.2">
      <c r="A95" s="313" t="s">
        <v>62</v>
      </c>
      <c r="B95" s="537">
        <v>0</v>
      </c>
      <c r="C95" s="537"/>
      <c r="D95" s="537">
        <v>0</v>
      </c>
      <c r="E95" s="537"/>
      <c r="F95" s="538">
        <f t="shared" si="1"/>
        <v>0</v>
      </c>
      <c r="G95" s="538"/>
    </row>
    <row r="96" spans="1:7" ht="30" customHeight="1" x14ac:dyDescent="0.2">
      <c r="A96" s="313" t="s">
        <v>63</v>
      </c>
      <c r="B96" s="537">
        <v>0</v>
      </c>
      <c r="C96" s="537"/>
      <c r="D96" s="537">
        <v>0</v>
      </c>
      <c r="E96" s="537"/>
      <c r="F96" s="538">
        <f t="shared" si="1"/>
        <v>0</v>
      </c>
      <c r="G96" s="538"/>
    </row>
    <row r="97" spans="1:7" ht="30" customHeight="1" x14ac:dyDescent="0.2">
      <c r="A97" s="313" t="s">
        <v>64</v>
      </c>
      <c r="B97" s="537">
        <v>0</v>
      </c>
      <c r="C97" s="537"/>
      <c r="D97" s="537">
        <v>0</v>
      </c>
      <c r="E97" s="537"/>
      <c r="F97" s="538">
        <f t="shared" si="1"/>
        <v>0</v>
      </c>
      <c r="G97" s="538"/>
    </row>
    <row r="98" spans="1:7" ht="30" customHeight="1" x14ac:dyDescent="0.2">
      <c r="A98" s="313" t="s">
        <v>65</v>
      </c>
      <c r="B98" s="537">
        <v>0</v>
      </c>
      <c r="C98" s="537"/>
      <c r="D98" s="537">
        <v>0</v>
      </c>
      <c r="E98" s="537"/>
      <c r="F98" s="538">
        <f t="shared" si="1"/>
        <v>0</v>
      </c>
      <c r="G98" s="538"/>
    </row>
    <row r="99" spans="1:7" ht="30" customHeight="1" x14ac:dyDescent="0.2">
      <c r="A99" s="313" t="s">
        <v>66</v>
      </c>
      <c r="B99" s="537">
        <v>0</v>
      </c>
      <c r="C99" s="537"/>
      <c r="D99" s="537">
        <v>0</v>
      </c>
      <c r="E99" s="537"/>
      <c r="F99" s="538">
        <f t="shared" si="1"/>
        <v>0</v>
      </c>
      <c r="G99" s="538"/>
    </row>
    <row r="100" spans="1:7" ht="30" customHeight="1" x14ac:dyDescent="0.2">
      <c r="A100" s="313" t="s">
        <v>67</v>
      </c>
      <c r="B100" s="537">
        <v>0</v>
      </c>
      <c r="C100" s="537"/>
      <c r="D100" s="537">
        <v>0</v>
      </c>
      <c r="E100" s="537"/>
      <c r="F100" s="538">
        <f t="shared" si="1"/>
        <v>0</v>
      </c>
      <c r="G100" s="538"/>
    </row>
    <row r="101" spans="1:7" ht="30" customHeight="1" x14ac:dyDescent="0.2">
      <c r="A101" s="313" t="s">
        <v>412</v>
      </c>
      <c r="B101" s="537">
        <v>0</v>
      </c>
      <c r="C101" s="537"/>
      <c r="D101" s="537">
        <v>0</v>
      </c>
      <c r="E101" s="537"/>
      <c r="F101" s="538">
        <f t="shared" si="1"/>
        <v>0</v>
      </c>
      <c r="G101" s="538"/>
    </row>
    <row r="102" spans="1:7" ht="30" customHeight="1" x14ac:dyDescent="0.2">
      <c r="A102" s="313" t="s">
        <v>413</v>
      </c>
      <c r="B102" s="537">
        <v>0</v>
      </c>
      <c r="C102" s="537"/>
      <c r="D102" s="537">
        <v>0</v>
      </c>
      <c r="E102" s="537"/>
      <c r="F102" s="538">
        <f t="shared" si="1"/>
        <v>0</v>
      </c>
      <c r="G102" s="538"/>
    </row>
    <row r="103" spans="1:7" ht="30" customHeight="1" x14ac:dyDescent="0.2">
      <c r="A103" s="313" t="s">
        <v>414</v>
      </c>
      <c r="B103" s="537">
        <v>0</v>
      </c>
      <c r="C103" s="537"/>
      <c r="D103" s="537">
        <v>0</v>
      </c>
      <c r="E103" s="537"/>
      <c r="F103" s="538">
        <f t="shared" si="1"/>
        <v>0</v>
      </c>
      <c r="G103" s="538"/>
    </row>
    <row r="104" spans="1:7" ht="30" customHeight="1" x14ac:dyDescent="0.2">
      <c r="A104" s="313" t="s">
        <v>68</v>
      </c>
      <c r="B104" s="537">
        <v>0</v>
      </c>
      <c r="C104" s="537"/>
      <c r="D104" s="537">
        <v>0</v>
      </c>
      <c r="E104" s="537"/>
      <c r="F104" s="538">
        <f t="shared" si="1"/>
        <v>0</v>
      </c>
      <c r="G104" s="538"/>
    </row>
    <row r="105" spans="1:7" ht="30" customHeight="1" x14ac:dyDescent="0.2">
      <c r="A105" s="313" t="s">
        <v>415</v>
      </c>
      <c r="B105" s="537">
        <v>0</v>
      </c>
      <c r="C105" s="537"/>
      <c r="D105" s="537">
        <v>0</v>
      </c>
      <c r="E105" s="537"/>
      <c r="F105" s="538">
        <f t="shared" si="1"/>
        <v>0</v>
      </c>
      <c r="G105" s="538"/>
    </row>
    <row r="106" spans="1:7" ht="30" customHeight="1" x14ac:dyDescent="0.2">
      <c r="A106" s="313" t="s">
        <v>416</v>
      </c>
      <c r="B106" s="537">
        <v>0</v>
      </c>
      <c r="C106" s="537"/>
      <c r="D106" s="537">
        <v>0</v>
      </c>
      <c r="E106" s="537"/>
      <c r="F106" s="538">
        <f t="shared" si="1"/>
        <v>0</v>
      </c>
      <c r="G106" s="538"/>
    </row>
    <row r="107" spans="1:7" ht="30" customHeight="1" x14ac:dyDescent="0.2">
      <c r="A107" s="313" t="s">
        <v>417</v>
      </c>
      <c r="B107" s="537">
        <v>0</v>
      </c>
      <c r="C107" s="537"/>
      <c r="D107" s="537">
        <v>0</v>
      </c>
      <c r="E107" s="537"/>
      <c r="F107" s="538">
        <f t="shared" si="1"/>
        <v>0</v>
      </c>
      <c r="G107" s="538"/>
    </row>
    <row r="108" spans="1:7" ht="30" customHeight="1" x14ac:dyDescent="0.2">
      <c r="A108" s="313" t="s">
        <v>69</v>
      </c>
      <c r="B108" s="537">
        <v>0</v>
      </c>
      <c r="C108" s="537"/>
      <c r="D108" s="537">
        <v>0</v>
      </c>
      <c r="E108" s="537"/>
      <c r="F108" s="538">
        <f t="shared" si="1"/>
        <v>0</v>
      </c>
      <c r="G108" s="538"/>
    </row>
    <row r="109" spans="1:7" ht="30" customHeight="1" x14ac:dyDescent="0.2">
      <c r="A109" s="313" t="s">
        <v>70</v>
      </c>
      <c r="B109" s="537">
        <v>0</v>
      </c>
      <c r="C109" s="537"/>
      <c r="D109" s="537">
        <v>0</v>
      </c>
      <c r="E109" s="537"/>
      <c r="F109" s="538">
        <f t="shared" si="1"/>
        <v>0</v>
      </c>
      <c r="G109" s="538"/>
    </row>
    <row r="110" spans="1:7" ht="30" customHeight="1" x14ac:dyDescent="0.2">
      <c r="A110" s="313" t="s">
        <v>71</v>
      </c>
      <c r="B110" s="537">
        <v>0</v>
      </c>
      <c r="C110" s="537"/>
      <c r="D110" s="537">
        <v>0</v>
      </c>
      <c r="E110" s="537"/>
      <c r="F110" s="538">
        <f t="shared" si="1"/>
        <v>0</v>
      </c>
      <c r="G110" s="538"/>
    </row>
    <row r="111" spans="1:7" ht="30" customHeight="1" x14ac:dyDescent="0.2">
      <c r="A111" s="313" t="s">
        <v>72</v>
      </c>
      <c r="B111" s="537">
        <v>0</v>
      </c>
      <c r="C111" s="537"/>
      <c r="D111" s="537">
        <v>0</v>
      </c>
      <c r="E111" s="537"/>
      <c r="F111" s="538">
        <f t="shared" si="1"/>
        <v>0</v>
      </c>
      <c r="G111" s="538"/>
    </row>
    <row r="112" spans="1:7" ht="30" customHeight="1" x14ac:dyDescent="0.2">
      <c r="A112" s="313" t="s">
        <v>73</v>
      </c>
      <c r="B112" s="537">
        <v>0</v>
      </c>
      <c r="C112" s="537"/>
      <c r="D112" s="537">
        <v>0</v>
      </c>
      <c r="E112" s="537"/>
      <c r="F112" s="538">
        <f t="shared" si="1"/>
        <v>0</v>
      </c>
      <c r="G112" s="538"/>
    </row>
    <row r="113" spans="1:13" ht="30" customHeight="1" x14ac:dyDescent="0.2">
      <c r="A113" s="313" t="s">
        <v>418</v>
      </c>
      <c r="B113" s="537">
        <v>0</v>
      </c>
      <c r="C113" s="537"/>
      <c r="D113" s="537">
        <v>0</v>
      </c>
      <c r="E113" s="537"/>
      <c r="F113" s="538">
        <f t="shared" si="1"/>
        <v>0</v>
      </c>
      <c r="G113" s="538"/>
    </row>
    <row r="114" spans="1:13" ht="30" customHeight="1" x14ac:dyDescent="0.2">
      <c r="A114" s="313" t="s">
        <v>74</v>
      </c>
      <c r="B114" s="537">
        <v>0</v>
      </c>
      <c r="C114" s="537"/>
      <c r="D114" s="537">
        <v>0</v>
      </c>
      <c r="E114" s="537"/>
      <c r="F114" s="538">
        <f t="shared" si="1"/>
        <v>0</v>
      </c>
      <c r="G114" s="538"/>
    </row>
    <row r="115" spans="1:13" ht="30" customHeight="1" x14ac:dyDescent="0.2">
      <c r="A115" s="313" t="s">
        <v>75</v>
      </c>
      <c r="B115" s="544">
        <v>0</v>
      </c>
      <c r="C115" s="544"/>
      <c r="D115" s="544">
        <v>0</v>
      </c>
      <c r="E115" s="544"/>
      <c r="F115" s="545">
        <f t="shared" si="1"/>
        <v>0</v>
      </c>
      <c r="G115" s="545"/>
    </row>
    <row r="116" spans="1:13" x14ac:dyDescent="0.2">
      <c r="A116" s="155"/>
      <c r="B116" s="155"/>
      <c r="C116" s="155"/>
      <c r="D116" s="155"/>
      <c r="E116" s="155"/>
      <c r="F116" s="155"/>
      <c r="G116" s="155"/>
    </row>
    <row r="117" spans="1:13" ht="13.5" x14ac:dyDescent="0.2">
      <c r="A117" s="151" t="s">
        <v>148</v>
      </c>
      <c r="B117" s="87"/>
      <c r="C117" s="87"/>
      <c r="D117" s="87"/>
      <c r="E117" s="87"/>
      <c r="F117" s="87"/>
      <c r="G117" s="87"/>
    </row>
    <row r="118" spans="1:13" ht="13.5" x14ac:dyDescent="0.2">
      <c r="A118" s="540" t="s">
        <v>505</v>
      </c>
      <c r="B118" s="540"/>
      <c r="C118" s="540"/>
      <c r="D118" s="540"/>
      <c r="E118" s="540"/>
      <c r="F118" s="540"/>
      <c r="G118" s="540"/>
      <c r="H118" s="540"/>
    </row>
    <row r="119" spans="1:13" s="100" customFormat="1" ht="13.5" x14ac:dyDescent="0.3">
      <c r="A119" s="52" t="s">
        <v>531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5" t="s">
        <v>420</v>
      </c>
      <c r="B121" s="445"/>
      <c r="C121" s="445"/>
      <c r="D121" s="445"/>
      <c r="E121" s="445"/>
      <c r="F121" s="445"/>
      <c r="G121" s="445"/>
      <c r="H121" s="334"/>
      <c r="I121" s="334"/>
      <c r="J121" s="334"/>
      <c r="K121" s="334"/>
      <c r="L121" s="334"/>
      <c r="M121" s="334"/>
    </row>
    <row r="122" spans="1:13" x14ac:dyDescent="0.2">
      <c r="A122" s="156"/>
    </row>
    <row r="123" spans="1:13" ht="37.5" customHeight="1" x14ac:dyDescent="0.2">
      <c r="A123" s="541" t="s">
        <v>25</v>
      </c>
      <c r="B123" s="541"/>
      <c r="C123" s="541"/>
      <c r="D123" s="157"/>
      <c r="E123" s="157"/>
      <c r="F123" s="157"/>
      <c r="G123" s="157"/>
    </row>
    <row r="124" spans="1:13" ht="30" customHeight="1" x14ac:dyDescent="0.2">
      <c r="A124" s="214" t="s">
        <v>379</v>
      </c>
      <c r="B124" s="542" t="s">
        <v>272</v>
      </c>
      <c r="C124" s="542"/>
    </row>
    <row r="125" spans="1:13" ht="30" customHeight="1" x14ac:dyDescent="0.2">
      <c r="A125" s="193" t="s">
        <v>380</v>
      </c>
      <c r="B125" s="543"/>
      <c r="C125" s="543"/>
    </row>
    <row r="126" spans="1:13" ht="30" customHeight="1" x14ac:dyDescent="0.2">
      <c r="A126" s="194" t="s">
        <v>381</v>
      </c>
      <c r="B126" s="546">
        <v>48007.58</v>
      </c>
      <c r="C126" s="546"/>
    </row>
    <row r="127" spans="1:13" ht="15" customHeight="1" x14ac:dyDescent="0.2">
      <c r="A127" s="57" t="s">
        <v>76</v>
      </c>
      <c r="B127" s="539">
        <f>SUM(B125:C126)</f>
        <v>48007.58</v>
      </c>
      <c r="C127" s="539"/>
    </row>
    <row r="129" spans="1:7" ht="13.5" x14ac:dyDescent="0.2">
      <c r="A129" s="151" t="s">
        <v>148</v>
      </c>
      <c r="B129" s="87"/>
      <c r="C129" s="87"/>
      <c r="D129" s="87"/>
      <c r="E129" s="87"/>
      <c r="F129" s="87"/>
      <c r="G129" s="87"/>
    </row>
    <row r="130" spans="1:7" ht="13.5" x14ac:dyDescent="0.2">
      <c r="A130" s="119" t="s">
        <v>546</v>
      </c>
      <c r="B130" s="158"/>
      <c r="C130" s="158"/>
      <c r="D130" s="158"/>
      <c r="E130" s="158"/>
      <c r="F130" s="158"/>
      <c r="G130" s="158"/>
    </row>
    <row r="131" spans="1:7" ht="13.5" x14ac:dyDescent="0.2">
      <c r="A131" s="119" t="s">
        <v>520</v>
      </c>
      <c r="B131" s="158"/>
      <c r="C131" s="158"/>
      <c r="D131" s="158"/>
      <c r="E131" s="158"/>
      <c r="F131" s="158"/>
      <c r="G131" s="158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topLeftCell="A5" zoomScaleNormal="100" workbookViewId="0">
      <selection activeCell="B10" sqref="B10"/>
    </sheetView>
  </sheetViews>
  <sheetFormatPr defaultColWidth="9.140625" defaultRowHeight="9" x14ac:dyDescent="0.15"/>
  <cols>
    <col min="1" max="1" width="60.7109375" style="162" customWidth="1"/>
    <col min="2" max="2" width="20.7109375" style="64" customWidth="1"/>
    <col min="3" max="5" width="10.7109375" style="64" customWidth="1"/>
    <col min="6" max="16384" width="9.140625" style="64"/>
  </cols>
  <sheetData>
    <row r="1" spans="1:3" s="159" customFormat="1" ht="30" customHeight="1" x14ac:dyDescent="0.3">
      <c r="A1" s="541" t="s">
        <v>27</v>
      </c>
      <c r="B1" s="541"/>
    </row>
    <row r="2" spans="1:3" s="161" customFormat="1" ht="30" customHeight="1" x14ac:dyDescent="0.2">
      <c r="A2" s="220" t="s">
        <v>382</v>
      </c>
      <c r="B2" s="220" t="s">
        <v>335</v>
      </c>
      <c r="C2" s="160"/>
    </row>
    <row r="3" spans="1:3" ht="24.95" customHeight="1" x14ac:dyDescent="0.15">
      <c r="A3" s="193" t="s">
        <v>383</v>
      </c>
      <c r="B3" s="248">
        <v>103</v>
      </c>
    </row>
    <row r="4" spans="1:3" ht="24.95" customHeight="1" x14ac:dyDescent="0.15">
      <c r="A4" s="131" t="s">
        <v>384</v>
      </c>
      <c r="B4" s="249"/>
    </row>
    <row r="5" spans="1:3" ht="24.95" customHeight="1" x14ac:dyDescent="0.15">
      <c r="A5" s="194" t="s">
        <v>385</v>
      </c>
      <c r="B5" s="250"/>
    </row>
    <row r="6" spans="1:3" ht="10.5" customHeight="1" x14ac:dyDescent="0.15">
      <c r="A6" s="556"/>
      <c r="B6" s="557"/>
    </row>
    <row r="7" spans="1:3" s="159" customFormat="1" ht="30" customHeight="1" x14ac:dyDescent="0.3">
      <c r="A7" s="541" t="s">
        <v>28</v>
      </c>
      <c r="B7" s="541"/>
    </row>
    <row r="8" spans="1:3" ht="30" customHeight="1" x14ac:dyDescent="0.15">
      <c r="A8" s="220" t="s">
        <v>386</v>
      </c>
      <c r="B8" s="220" t="s">
        <v>335</v>
      </c>
    </row>
    <row r="9" spans="1:3" ht="24.95" customHeight="1" x14ac:dyDescent="0.15">
      <c r="A9" s="193" t="s">
        <v>387</v>
      </c>
      <c r="B9" s="248">
        <v>1</v>
      </c>
    </row>
    <row r="10" spans="1:3" ht="24.95" customHeight="1" x14ac:dyDescent="0.15">
      <c r="A10" s="131" t="s">
        <v>388</v>
      </c>
      <c r="B10" s="249">
        <v>2</v>
      </c>
    </row>
    <row r="11" spans="1:3" ht="24.95" customHeight="1" x14ac:dyDescent="0.15">
      <c r="A11" s="131" t="s">
        <v>389</v>
      </c>
      <c r="B11" s="249">
        <v>2</v>
      </c>
    </row>
    <row r="12" spans="1:3" ht="24.95" customHeight="1" x14ac:dyDescent="0.15">
      <c r="A12" s="131" t="s">
        <v>390</v>
      </c>
      <c r="B12" s="247">
        <f>SUM(B13:B19)</f>
        <v>1</v>
      </c>
    </row>
    <row r="13" spans="1:3" ht="20.100000000000001" customHeight="1" x14ac:dyDescent="0.15">
      <c r="A13" s="131" t="s">
        <v>391</v>
      </c>
      <c r="B13" s="249"/>
    </row>
    <row r="14" spans="1:3" ht="20.100000000000001" customHeight="1" x14ac:dyDescent="0.15">
      <c r="A14" s="131" t="s">
        <v>392</v>
      </c>
      <c r="B14" s="249"/>
    </row>
    <row r="15" spans="1:3" ht="20.100000000000001" customHeight="1" x14ac:dyDescent="0.15">
      <c r="A15" s="131" t="s">
        <v>393</v>
      </c>
      <c r="B15" s="249">
        <v>1</v>
      </c>
    </row>
    <row r="16" spans="1:3" ht="20.100000000000001" customHeight="1" x14ac:dyDescent="0.15">
      <c r="A16" s="131" t="s">
        <v>394</v>
      </c>
      <c r="B16" s="249"/>
    </row>
    <row r="17" spans="1:2" ht="20.100000000000001" customHeight="1" x14ac:dyDescent="0.15">
      <c r="A17" s="131" t="s">
        <v>395</v>
      </c>
      <c r="B17" s="249"/>
    </row>
    <row r="18" spans="1:2" ht="20.100000000000001" customHeight="1" x14ac:dyDescent="0.15">
      <c r="A18" s="131" t="s">
        <v>396</v>
      </c>
      <c r="B18" s="249"/>
    </row>
    <row r="19" spans="1:2" ht="20.100000000000001" customHeight="1" x14ac:dyDescent="0.15">
      <c r="A19" s="194" t="s">
        <v>397</v>
      </c>
      <c r="B19" s="250"/>
    </row>
    <row r="20" spans="1:2" ht="9.75" customHeight="1" x14ac:dyDescent="0.1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524</v>
      </c>
    </row>
    <row r="24" spans="1:2" x14ac:dyDescent="0.15">
      <c r="A24" s="64"/>
    </row>
    <row r="25" spans="1:2" x14ac:dyDescent="0.15">
      <c r="A25" s="64"/>
    </row>
    <row r="26" spans="1:2" x14ac:dyDescent="0.15">
      <c r="A26" s="64"/>
    </row>
    <row r="27" spans="1:2" x14ac:dyDescent="0.15">
      <c r="A27" s="64"/>
    </row>
    <row r="28" spans="1:2" x14ac:dyDescent="0.15">
      <c r="A28" s="64"/>
    </row>
    <row r="29" spans="1:2" x14ac:dyDescent="0.15">
      <c r="A29" s="64"/>
    </row>
    <row r="30" spans="1:2" x14ac:dyDescent="0.15">
      <c r="A30" s="64"/>
    </row>
    <row r="31" spans="1:2" x14ac:dyDescent="0.15">
      <c r="A31" s="64"/>
    </row>
    <row r="32" spans="1:2" x14ac:dyDescent="0.15">
      <c r="A32" s="64"/>
    </row>
    <row r="33" spans="1:1" x14ac:dyDescent="0.15">
      <c r="A33" s="64"/>
    </row>
    <row r="34" spans="1:1" x14ac:dyDescent="0.15">
      <c r="A34" s="64"/>
    </row>
    <row r="35" spans="1:1" x14ac:dyDescent="0.15">
      <c r="A35" s="64"/>
    </row>
    <row r="36" spans="1:1" x14ac:dyDescent="0.15">
      <c r="A36" s="64"/>
    </row>
    <row r="37" spans="1:1" x14ac:dyDescent="0.15">
      <c r="A37" s="64"/>
    </row>
    <row r="38" spans="1:1" x14ac:dyDescent="0.15">
      <c r="A38" s="64"/>
    </row>
    <row r="39" spans="1:1" x14ac:dyDescent="0.15">
      <c r="A39" s="64"/>
    </row>
    <row r="40" spans="1:1" x14ac:dyDescent="0.15">
      <c r="A40" s="64"/>
    </row>
    <row r="41" spans="1:1" x14ac:dyDescent="0.15">
      <c r="A41" s="64"/>
    </row>
    <row r="42" spans="1:1" x14ac:dyDescent="0.15">
      <c r="A42" s="64"/>
    </row>
    <row r="43" spans="1:1" x14ac:dyDescent="0.15">
      <c r="A43" s="64"/>
    </row>
    <row r="44" spans="1:1" x14ac:dyDescent="0.15">
      <c r="A44" s="64"/>
    </row>
    <row r="45" spans="1:1" x14ac:dyDescent="0.15">
      <c r="A45" s="64"/>
    </row>
    <row r="46" spans="1:1" x14ac:dyDescent="0.15">
      <c r="A46" s="64"/>
    </row>
    <row r="47" spans="1:1" x14ac:dyDescent="0.15">
      <c r="A47" s="64"/>
    </row>
    <row r="48" spans="1:1" x14ac:dyDescent="0.15">
      <c r="A48" s="64"/>
    </row>
    <row r="49" spans="1:1" x14ac:dyDescent="0.15">
      <c r="A49" s="64"/>
    </row>
    <row r="50" spans="1:1" x14ac:dyDescent="0.15">
      <c r="A50" s="64"/>
    </row>
    <row r="51" spans="1:1" x14ac:dyDescent="0.15">
      <c r="A51" s="64"/>
    </row>
    <row r="52" spans="1:1" x14ac:dyDescent="0.15">
      <c r="A52" s="64"/>
    </row>
    <row r="53" spans="1:1" x14ac:dyDescent="0.15">
      <c r="A53" s="64"/>
    </row>
    <row r="54" spans="1:1" x14ac:dyDescent="0.15">
      <c r="A54" s="64"/>
    </row>
    <row r="55" spans="1:1" x14ac:dyDescent="0.15">
      <c r="A55" s="64"/>
    </row>
    <row r="56" spans="1:1" x14ac:dyDescent="0.15">
      <c r="A56" s="64"/>
    </row>
    <row r="57" spans="1:1" x14ac:dyDescent="0.15">
      <c r="A57" s="64"/>
    </row>
    <row r="58" spans="1:1" x14ac:dyDescent="0.15">
      <c r="A58" s="64"/>
    </row>
    <row r="59" spans="1:1" x14ac:dyDescent="0.15">
      <c r="A59" s="64"/>
    </row>
    <row r="60" spans="1:1" x14ac:dyDescent="0.15">
      <c r="A60" s="64"/>
    </row>
    <row r="61" spans="1:1" x14ac:dyDescent="0.15">
      <c r="A61" s="64"/>
    </row>
    <row r="62" spans="1:1" x14ac:dyDescent="0.15">
      <c r="A62" s="64"/>
    </row>
    <row r="63" spans="1:1" x14ac:dyDescent="0.15">
      <c r="A63" s="64"/>
    </row>
    <row r="64" spans="1:1" x14ac:dyDescent="0.15">
      <c r="A64" s="64"/>
    </row>
    <row r="65" spans="1:1" x14ac:dyDescent="0.15">
      <c r="A65" s="64"/>
    </row>
    <row r="66" spans="1:1" x14ac:dyDescent="0.15">
      <c r="A66" s="64"/>
    </row>
    <row r="67" spans="1:1" x14ac:dyDescent="0.15">
      <c r="A67" s="64"/>
    </row>
    <row r="68" spans="1:1" x14ac:dyDescent="0.15">
      <c r="A68" s="64"/>
    </row>
    <row r="69" spans="1:1" x14ac:dyDescent="0.15">
      <c r="A69" s="64"/>
    </row>
    <row r="70" spans="1:1" x14ac:dyDescent="0.15">
      <c r="A70" s="64"/>
    </row>
    <row r="71" spans="1:1" x14ac:dyDescent="0.15">
      <c r="A71" s="64"/>
    </row>
    <row r="72" spans="1:1" x14ac:dyDescent="0.15">
      <c r="A72" s="64"/>
    </row>
    <row r="73" spans="1:1" x14ac:dyDescent="0.15">
      <c r="A73" s="64"/>
    </row>
    <row r="74" spans="1:1" x14ac:dyDescent="0.15">
      <c r="A74" s="64"/>
    </row>
    <row r="75" spans="1:1" x14ac:dyDescent="0.15">
      <c r="A75" s="64"/>
    </row>
    <row r="76" spans="1:1" x14ac:dyDescent="0.15">
      <c r="A76" s="64"/>
    </row>
    <row r="77" spans="1:1" x14ac:dyDescent="0.15">
      <c r="A77" s="64"/>
    </row>
    <row r="78" spans="1:1" x14ac:dyDescent="0.15">
      <c r="A78" s="64"/>
    </row>
    <row r="79" spans="1:1" x14ac:dyDescent="0.15">
      <c r="A79" s="64"/>
    </row>
    <row r="80" spans="1:1" x14ac:dyDescent="0.15">
      <c r="A80" s="64"/>
    </row>
    <row r="81" spans="1:1" x14ac:dyDescent="0.15">
      <c r="A81" s="64"/>
    </row>
    <row r="82" spans="1:1" x14ac:dyDescent="0.15">
      <c r="A82" s="64"/>
    </row>
    <row r="83" spans="1:1" x14ac:dyDescent="0.15">
      <c r="A83" s="64"/>
    </row>
    <row r="84" spans="1:1" x14ac:dyDescent="0.15">
      <c r="A84" s="64"/>
    </row>
    <row r="85" spans="1:1" x14ac:dyDescent="0.15">
      <c r="A85" s="64"/>
    </row>
    <row r="86" spans="1:1" x14ac:dyDescent="0.15">
      <c r="A86" s="64"/>
    </row>
    <row r="87" spans="1:1" x14ac:dyDescent="0.15">
      <c r="A87" s="64"/>
    </row>
    <row r="88" spans="1:1" x14ac:dyDescent="0.15">
      <c r="A88" s="64"/>
    </row>
    <row r="89" spans="1:1" x14ac:dyDescent="0.15">
      <c r="A89" s="64"/>
    </row>
    <row r="90" spans="1:1" x14ac:dyDescent="0.15">
      <c r="A90" s="64"/>
    </row>
    <row r="91" spans="1:1" x14ac:dyDescent="0.15">
      <c r="A91" s="64"/>
    </row>
    <row r="92" spans="1:1" x14ac:dyDescent="0.15">
      <c r="A92" s="64"/>
    </row>
    <row r="93" spans="1:1" x14ac:dyDescent="0.15">
      <c r="A93" s="64"/>
    </row>
    <row r="94" spans="1:1" x14ac:dyDescent="0.15">
      <c r="A94" s="64"/>
    </row>
    <row r="95" spans="1:1" x14ac:dyDescent="0.15">
      <c r="A95" s="64"/>
    </row>
    <row r="96" spans="1:1" x14ac:dyDescent="0.15">
      <c r="A96" s="64"/>
    </row>
    <row r="97" spans="1:1" x14ac:dyDescent="0.15">
      <c r="A97" s="64"/>
    </row>
    <row r="98" spans="1:1" x14ac:dyDescent="0.15">
      <c r="A98" s="64"/>
    </row>
    <row r="99" spans="1:1" x14ac:dyDescent="0.15">
      <c r="A99" s="64"/>
    </row>
    <row r="100" spans="1:1" x14ac:dyDescent="0.15">
      <c r="A100" s="64"/>
    </row>
    <row r="101" spans="1:1" x14ac:dyDescent="0.15">
      <c r="A101" s="64"/>
    </row>
    <row r="102" spans="1:1" x14ac:dyDescent="0.15">
      <c r="A102" s="64"/>
    </row>
    <row r="103" spans="1:1" x14ac:dyDescent="0.15">
      <c r="A103" s="64"/>
    </row>
    <row r="104" spans="1:1" x14ac:dyDescent="0.15">
      <c r="A104" s="64"/>
    </row>
    <row r="105" spans="1:1" x14ac:dyDescent="0.15">
      <c r="A105" s="64"/>
    </row>
    <row r="106" spans="1:1" x14ac:dyDescent="0.15">
      <c r="A106" s="64"/>
    </row>
    <row r="107" spans="1:1" x14ac:dyDescent="0.15">
      <c r="A107" s="64"/>
    </row>
    <row r="108" spans="1:1" x14ac:dyDescent="0.15">
      <c r="A108" s="64"/>
    </row>
    <row r="109" spans="1:1" x14ac:dyDescent="0.15">
      <c r="A109" s="64"/>
    </row>
    <row r="110" spans="1:1" x14ac:dyDescent="0.15">
      <c r="A110" s="64"/>
    </row>
    <row r="111" spans="1:1" x14ac:dyDescent="0.15">
      <c r="A111" s="64"/>
    </row>
    <row r="112" spans="1:1" x14ac:dyDescent="0.15">
      <c r="A112" s="64"/>
    </row>
    <row r="113" spans="1:1" x14ac:dyDescent="0.15">
      <c r="A113" s="64"/>
    </row>
    <row r="114" spans="1:1" x14ac:dyDescent="0.15">
      <c r="A114" s="64"/>
    </row>
    <row r="115" spans="1:1" x14ac:dyDescent="0.15">
      <c r="A115" s="64"/>
    </row>
    <row r="116" spans="1:1" x14ac:dyDescent="0.15">
      <c r="A116" s="64"/>
    </row>
    <row r="117" spans="1:1" x14ac:dyDescent="0.15">
      <c r="A117" s="64"/>
    </row>
    <row r="118" spans="1:1" x14ac:dyDescent="0.15">
      <c r="A118" s="64"/>
    </row>
    <row r="119" spans="1:1" x14ac:dyDescent="0.15">
      <c r="A119" s="64"/>
    </row>
    <row r="120" spans="1:1" x14ac:dyDescent="0.15">
      <c r="A120" s="64"/>
    </row>
    <row r="121" spans="1:1" x14ac:dyDescent="0.15">
      <c r="A121" s="64"/>
    </row>
    <row r="122" spans="1:1" x14ac:dyDescent="0.15">
      <c r="A122" s="64"/>
    </row>
    <row r="123" spans="1:1" x14ac:dyDescent="0.15">
      <c r="A123" s="64"/>
    </row>
    <row r="124" spans="1:1" x14ac:dyDescent="0.15">
      <c r="A124" s="64"/>
    </row>
    <row r="125" spans="1:1" x14ac:dyDescent="0.15">
      <c r="A125" s="64"/>
    </row>
    <row r="126" spans="1:1" x14ac:dyDescent="0.15">
      <c r="A126" s="64"/>
    </row>
    <row r="127" spans="1:1" x14ac:dyDescent="0.15">
      <c r="A127" s="64"/>
    </row>
    <row r="128" spans="1:1" x14ac:dyDescent="0.15">
      <c r="A128" s="64"/>
    </row>
    <row r="129" spans="1:1" x14ac:dyDescent="0.15">
      <c r="A129" s="64"/>
    </row>
    <row r="130" spans="1:1" x14ac:dyDescent="0.15">
      <c r="A130" s="64"/>
    </row>
    <row r="131" spans="1:1" x14ac:dyDescent="0.15">
      <c r="A131" s="64"/>
    </row>
    <row r="132" spans="1:1" x14ac:dyDescent="0.15">
      <c r="A132" s="64"/>
    </row>
    <row r="133" spans="1:1" x14ac:dyDescent="0.15">
      <c r="A133" s="64"/>
    </row>
    <row r="134" spans="1:1" x14ac:dyDescent="0.15">
      <c r="A134" s="64"/>
    </row>
    <row r="135" spans="1:1" x14ac:dyDescent="0.15">
      <c r="A135" s="64"/>
    </row>
    <row r="136" spans="1:1" x14ac:dyDescent="0.15">
      <c r="A136" s="64"/>
    </row>
    <row r="137" spans="1:1" x14ac:dyDescent="0.15">
      <c r="A137" s="64"/>
    </row>
    <row r="138" spans="1:1" x14ac:dyDescent="0.15">
      <c r="A138" s="64"/>
    </row>
    <row r="139" spans="1:1" x14ac:dyDescent="0.15">
      <c r="A139" s="64"/>
    </row>
    <row r="140" spans="1:1" x14ac:dyDescent="0.15">
      <c r="A140" s="64"/>
    </row>
    <row r="141" spans="1:1" x14ac:dyDescent="0.15">
      <c r="A141" s="64"/>
    </row>
    <row r="142" spans="1:1" x14ac:dyDescent="0.15">
      <c r="A142" s="64"/>
    </row>
    <row r="143" spans="1:1" x14ac:dyDescent="0.15">
      <c r="A143" s="64"/>
    </row>
    <row r="144" spans="1:1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1" x14ac:dyDescent="0.15">
      <c r="A161" s="64"/>
    </row>
    <row r="162" spans="1:1" x14ac:dyDescent="0.15">
      <c r="A162" s="64"/>
    </row>
    <row r="163" spans="1:1" x14ac:dyDescent="0.15">
      <c r="A163" s="64"/>
    </row>
    <row r="164" spans="1:1" x14ac:dyDescent="0.15">
      <c r="A164" s="64"/>
    </row>
    <row r="165" spans="1:1" x14ac:dyDescent="0.15">
      <c r="A165" s="64"/>
    </row>
    <row r="166" spans="1:1" x14ac:dyDescent="0.15">
      <c r="A166" s="64"/>
    </row>
    <row r="167" spans="1:1" x14ac:dyDescent="0.15">
      <c r="A167" s="64"/>
    </row>
    <row r="168" spans="1:1" x14ac:dyDescent="0.15">
      <c r="A168" s="64"/>
    </row>
    <row r="169" spans="1:1" x14ac:dyDescent="0.15">
      <c r="A169" s="64"/>
    </row>
    <row r="170" spans="1:1" x14ac:dyDescent="0.15">
      <c r="A170" s="64"/>
    </row>
    <row r="171" spans="1:1" x14ac:dyDescent="0.15">
      <c r="A171" s="64"/>
    </row>
    <row r="172" spans="1:1" x14ac:dyDescent="0.15">
      <c r="A172" s="64"/>
    </row>
    <row r="173" spans="1:1" x14ac:dyDescent="0.15">
      <c r="A173" s="64"/>
    </row>
    <row r="174" spans="1:1" x14ac:dyDescent="0.15">
      <c r="A174" s="64"/>
    </row>
    <row r="175" spans="1:1" x14ac:dyDescent="0.15">
      <c r="A175" s="64"/>
    </row>
    <row r="176" spans="1:1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1" x14ac:dyDescent="0.15">
      <c r="A209" s="64"/>
    </row>
    <row r="210" spans="1:1" x14ac:dyDescent="0.15">
      <c r="A210" s="64"/>
    </row>
    <row r="211" spans="1:1" x14ac:dyDescent="0.15">
      <c r="A211" s="64"/>
    </row>
    <row r="212" spans="1:1" x14ac:dyDescent="0.15">
      <c r="A212" s="64"/>
    </row>
    <row r="213" spans="1:1" x14ac:dyDescent="0.15">
      <c r="A213" s="64"/>
    </row>
    <row r="214" spans="1:1" x14ac:dyDescent="0.15">
      <c r="A214" s="64"/>
    </row>
    <row r="215" spans="1:1" x14ac:dyDescent="0.15">
      <c r="A215" s="64"/>
    </row>
    <row r="216" spans="1:1" x14ac:dyDescent="0.15">
      <c r="A216" s="64"/>
    </row>
    <row r="217" spans="1:1" x14ac:dyDescent="0.15">
      <c r="A217" s="64"/>
    </row>
    <row r="218" spans="1:1" x14ac:dyDescent="0.15">
      <c r="A218" s="64"/>
    </row>
    <row r="219" spans="1:1" x14ac:dyDescent="0.15">
      <c r="A219" s="64"/>
    </row>
    <row r="220" spans="1:1" x14ac:dyDescent="0.15">
      <c r="A220" s="64"/>
    </row>
    <row r="221" spans="1:1" x14ac:dyDescent="0.15">
      <c r="A221" s="64"/>
    </row>
    <row r="222" spans="1:1" x14ac:dyDescent="0.15">
      <c r="A222" s="64"/>
    </row>
    <row r="223" spans="1:1" x14ac:dyDescent="0.15">
      <c r="A223" s="64"/>
    </row>
    <row r="224" spans="1:1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1" x14ac:dyDescent="0.15">
      <c r="A305" s="64"/>
    </row>
    <row r="306" spans="1:1" x14ac:dyDescent="0.15">
      <c r="A306" s="64"/>
    </row>
    <row r="307" spans="1:1" x14ac:dyDescent="0.15">
      <c r="A307" s="64"/>
    </row>
    <row r="308" spans="1:1" x14ac:dyDescent="0.15">
      <c r="A308" s="64"/>
    </row>
    <row r="309" spans="1:1" x14ac:dyDescent="0.15">
      <c r="A309" s="64"/>
    </row>
    <row r="310" spans="1:1" x14ac:dyDescent="0.15">
      <c r="A310" s="64"/>
    </row>
    <row r="311" spans="1:1" x14ac:dyDescent="0.15">
      <c r="A311" s="64"/>
    </row>
    <row r="312" spans="1:1" x14ac:dyDescent="0.15">
      <c r="A312" s="64"/>
    </row>
    <row r="313" spans="1:1" x14ac:dyDescent="0.15">
      <c r="A313" s="64"/>
    </row>
    <row r="314" spans="1:1" x14ac:dyDescent="0.15">
      <c r="A314" s="64"/>
    </row>
    <row r="315" spans="1:1" x14ac:dyDescent="0.15">
      <c r="A315" s="64"/>
    </row>
    <row r="316" spans="1:1" x14ac:dyDescent="0.15">
      <c r="A316" s="64"/>
    </row>
    <row r="317" spans="1:1" x14ac:dyDescent="0.15">
      <c r="A317" s="64"/>
    </row>
    <row r="318" spans="1:1" x14ac:dyDescent="0.15">
      <c r="A318" s="64"/>
    </row>
    <row r="319" spans="1:1" x14ac:dyDescent="0.15">
      <c r="A319" s="64"/>
    </row>
    <row r="320" spans="1:1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1" x14ac:dyDescent="0.15">
      <c r="A337" s="64"/>
    </row>
    <row r="338" spans="1:1" x14ac:dyDescent="0.15">
      <c r="A338" s="64"/>
    </row>
    <row r="339" spans="1:1" x14ac:dyDescent="0.15">
      <c r="A339" s="64"/>
    </row>
    <row r="340" spans="1:1" x14ac:dyDescent="0.15">
      <c r="A340" s="64"/>
    </row>
    <row r="341" spans="1:1" x14ac:dyDescent="0.15">
      <c r="A341" s="64"/>
    </row>
    <row r="342" spans="1:1" x14ac:dyDescent="0.15">
      <c r="A342" s="64"/>
    </row>
    <row r="343" spans="1:1" x14ac:dyDescent="0.15">
      <c r="A343" s="64"/>
    </row>
    <row r="344" spans="1:1" x14ac:dyDescent="0.15">
      <c r="A344" s="64"/>
    </row>
    <row r="345" spans="1:1" x14ac:dyDescent="0.15">
      <c r="A345" s="64"/>
    </row>
    <row r="346" spans="1:1" x14ac:dyDescent="0.15">
      <c r="A346" s="64"/>
    </row>
    <row r="347" spans="1:1" x14ac:dyDescent="0.15">
      <c r="A347" s="64"/>
    </row>
    <row r="348" spans="1:1" x14ac:dyDescent="0.15">
      <c r="A348" s="64"/>
    </row>
    <row r="349" spans="1:1" x14ac:dyDescent="0.15">
      <c r="A349" s="64"/>
    </row>
    <row r="350" spans="1:1" x14ac:dyDescent="0.15">
      <c r="A350" s="64"/>
    </row>
    <row r="351" spans="1:1" x14ac:dyDescent="0.15">
      <c r="A351" s="64"/>
    </row>
    <row r="352" spans="1:1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1" x14ac:dyDescent="0.15">
      <c r="A401" s="64"/>
    </row>
    <row r="402" spans="1:1" x14ac:dyDescent="0.15">
      <c r="A402" s="64"/>
    </row>
    <row r="403" spans="1:1" x14ac:dyDescent="0.15">
      <c r="A403" s="64"/>
    </row>
    <row r="404" spans="1:1" x14ac:dyDescent="0.15">
      <c r="A404" s="64"/>
    </row>
    <row r="405" spans="1:1" x14ac:dyDescent="0.15">
      <c r="A405" s="64"/>
    </row>
    <row r="406" spans="1:1" x14ac:dyDescent="0.15">
      <c r="A406" s="64"/>
    </row>
    <row r="407" spans="1:1" x14ac:dyDescent="0.15">
      <c r="A407" s="64"/>
    </row>
    <row r="408" spans="1:1" x14ac:dyDescent="0.15">
      <c r="A408" s="64"/>
    </row>
    <row r="409" spans="1:1" x14ac:dyDescent="0.15">
      <c r="A409" s="64"/>
    </row>
    <row r="410" spans="1:1" x14ac:dyDescent="0.15">
      <c r="A410" s="64"/>
    </row>
    <row r="411" spans="1:1" x14ac:dyDescent="0.15">
      <c r="A411" s="64"/>
    </row>
    <row r="412" spans="1:1" x14ac:dyDescent="0.15">
      <c r="A412" s="64"/>
    </row>
    <row r="413" spans="1:1" x14ac:dyDescent="0.15">
      <c r="A413" s="64"/>
    </row>
    <row r="414" spans="1:1" x14ac:dyDescent="0.15">
      <c r="A414" s="64"/>
    </row>
    <row r="415" spans="1:1" x14ac:dyDescent="0.15">
      <c r="A415" s="64"/>
    </row>
    <row r="416" spans="1:1" x14ac:dyDescent="0.15">
      <c r="A416" s="64"/>
    </row>
    <row r="417" spans="1:1" x14ac:dyDescent="0.15">
      <c r="A417" s="64"/>
    </row>
    <row r="418" spans="1:1" x14ac:dyDescent="0.15">
      <c r="A418" s="64"/>
    </row>
    <row r="419" spans="1:1" x14ac:dyDescent="0.15">
      <c r="A419" s="64"/>
    </row>
    <row r="420" spans="1:1" x14ac:dyDescent="0.15">
      <c r="A420" s="64"/>
    </row>
    <row r="421" spans="1:1" x14ac:dyDescent="0.15">
      <c r="A421" s="64"/>
    </row>
    <row r="422" spans="1:1" x14ac:dyDescent="0.15">
      <c r="A422" s="64"/>
    </row>
    <row r="423" spans="1:1" x14ac:dyDescent="0.15">
      <c r="A423" s="64"/>
    </row>
    <row r="424" spans="1:1" x14ac:dyDescent="0.15">
      <c r="A424" s="64"/>
    </row>
    <row r="425" spans="1:1" x14ac:dyDescent="0.15">
      <c r="A425" s="64"/>
    </row>
    <row r="426" spans="1:1" x14ac:dyDescent="0.15">
      <c r="A426" s="64"/>
    </row>
    <row r="427" spans="1:1" x14ac:dyDescent="0.15">
      <c r="A427" s="64"/>
    </row>
    <row r="428" spans="1:1" x14ac:dyDescent="0.15">
      <c r="A428" s="64"/>
    </row>
    <row r="429" spans="1:1" x14ac:dyDescent="0.15">
      <c r="A429" s="64"/>
    </row>
    <row r="430" spans="1:1" x14ac:dyDescent="0.15">
      <c r="A430" s="64"/>
    </row>
    <row r="431" spans="1:1" x14ac:dyDescent="0.15">
      <c r="A431" s="64"/>
    </row>
    <row r="432" spans="1:1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1" x14ac:dyDescent="0.15">
      <c r="A449" s="64"/>
    </row>
    <row r="450" spans="1:1" x14ac:dyDescent="0.15">
      <c r="A450" s="64"/>
    </row>
    <row r="451" spans="1:1" x14ac:dyDescent="0.15">
      <c r="A451" s="64"/>
    </row>
    <row r="452" spans="1:1" x14ac:dyDescent="0.15">
      <c r="A452" s="64"/>
    </row>
    <row r="453" spans="1:1" x14ac:dyDescent="0.15">
      <c r="A453" s="64"/>
    </row>
    <row r="454" spans="1:1" x14ac:dyDescent="0.15">
      <c r="A454" s="64"/>
    </row>
    <row r="455" spans="1:1" x14ac:dyDescent="0.15">
      <c r="A455" s="64"/>
    </row>
    <row r="456" spans="1:1" x14ac:dyDescent="0.15">
      <c r="A456" s="64"/>
    </row>
    <row r="457" spans="1:1" x14ac:dyDescent="0.15">
      <c r="A457" s="64"/>
    </row>
    <row r="458" spans="1:1" x14ac:dyDescent="0.15">
      <c r="A458" s="64"/>
    </row>
    <row r="459" spans="1:1" x14ac:dyDescent="0.15">
      <c r="A459" s="64"/>
    </row>
    <row r="460" spans="1:1" x14ac:dyDescent="0.15">
      <c r="A460" s="64"/>
    </row>
    <row r="461" spans="1:1" x14ac:dyDescent="0.15">
      <c r="A461" s="64"/>
    </row>
    <row r="462" spans="1:1" x14ac:dyDescent="0.15">
      <c r="A462" s="64"/>
    </row>
    <row r="463" spans="1:1" x14ac:dyDescent="0.15">
      <c r="A463" s="64"/>
    </row>
    <row r="464" spans="1:1" x14ac:dyDescent="0.15">
      <c r="A464" s="64"/>
    </row>
    <row r="465" spans="1:1" x14ac:dyDescent="0.15">
      <c r="A465" s="64"/>
    </row>
    <row r="466" spans="1:1" x14ac:dyDescent="0.15">
      <c r="A466" s="64"/>
    </row>
    <row r="467" spans="1:1" x14ac:dyDescent="0.15">
      <c r="A467" s="64"/>
    </row>
    <row r="468" spans="1:1" x14ac:dyDescent="0.15">
      <c r="A468" s="64"/>
    </row>
    <row r="469" spans="1:1" x14ac:dyDescent="0.15">
      <c r="A469" s="64"/>
    </row>
    <row r="470" spans="1:1" x14ac:dyDescent="0.15">
      <c r="A470" s="64"/>
    </row>
    <row r="471" spans="1:1" x14ac:dyDescent="0.15">
      <c r="A471" s="64"/>
    </row>
    <row r="472" spans="1:1" x14ac:dyDescent="0.15">
      <c r="A472" s="64"/>
    </row>
    <row r="473" spans="1:1" x14ac:dyDescent="0.15">
      <c r="A473" s="64"/>
    </row>
    <row r="474" spans="1:1" x14ac:dyDescent="0.15">
      <c r="A474" s="64"/>
    </row>
    <row r="475" spans="1:1" x14ac:dyDescent="0.15">
      <c r="A475" s="64"/>
    </row>
    <row r="476" spans="1:1" x14ac:dyDescent="0.15">
      <c r="A476" s="64"/>
    </row>
    <row r="477" spans="1:1" x14ac:dyDescent="0.15">
      <c r="A477" s="64"/>
    </row>
    <row r="478" spans="1:1" x14ac:dyDescent="0.15">
      <c r="A478" s="64"/>
    </row>
    <row r="479" spans="1:1" x14ac:dyDescent="0.15">
      <c r="A479" s="64"/>
    </row>
    <row r="480" spans="1:1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1" x14ac:dyDescent="0.15">
      <c r="A497" s="64"/>
    </row>
    <row r="498" spans="1:1" x14ac:dyDescent="0.15">
      <c r="A498" s="64"/>
    </row>
    <row r="499" spans="1:1" x14ac:dyDescent="0.15">
      <c r="A499" s="64"/>
    </row>
    <row r="500" spans="1:1" x14ac:dyDescent="0.15">
      <c r="A500" s="64"/>
    </row>
    <row r="501" spans="1:1" x14ac:dyDescent="0.15">
      <c r="A501" s="64"/>
    </row>
    <row r="502" spans="1:1" x14ac:dyDescent="0.15">
      <c r="A502" s="64"/>
    </row>
    <row r="503" spans="1:1" x14ac:dyDescent="0.15">
      <c r="A503" s="64"/>
    </row>
    <row r="504" spans="1:1" x14ac:dyDescent="0.15">
      <c r="A504" s="64"/>
    </row>
    <row r="505" spans="1:1" x14ac:dyDescent="0.15">
      <c r="A505" s="64"/>
    </row>
    <row r="506" spans="1:1" x14ac:dyDescent="0.15">
      <c r="A506" s="64"/>
    </row>
    <row r="507" spans="1:1" x14ac:dyDescent="0.15">
      <c r="A507" s="64"/>
    </row>
    <row r="508" spans="1:1" x14ac:dyDescent="0.15">
      <c r="A508" s="64"/>
    </row>
    <row r="509" spans="1:1" x14ac:dyDescent="0.15">
      <c r="A509" s="64"/>
    </row>
    <row r="510" spans="1:1" x14ac:dyDescent="0.15">
      <c r="A510" s="64"/>
    </row>
    <row r="511" spans="1:1" x14ac:dyDescent="0.15">
      <c r="A511" s="64"/>
    </row>
    <row r="512" spans="1:1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1" x14ac:dyDescent="0.15">
      <c r="A545" s="64"/>
    </row>
    <row r="546" spans="1:1" x14ac:dyDescent="0.15">
      <c r="A546" s="64"/>
    </row>
    <row r="547" spans="1:1" x14ac:dyDescent="0.15">
      <c r="A547" s="64"/>
    </row>
    <row r="548" spans="1:1" x14ac:dyDescent="0.15">
      <c r="A548" s="64"/>
    </row>
    <row r="549" spans="1:1" x14ac:dyDescent="0.15">
      <c r="A549" s="64"/>
    </row>
    <row r="550" spans="1:1" x14ac:dyDescent="0.15">
      <c r="A550" s="64"/>
    </row>
    <row r="551" spans="1:1" x14ac:dyDescent="0.15">
      <c r="A551" s="64"/>
    </row>
    <row r="552" spans="1:1" x14ac:dyDescent="0.15">
      <c r="A552" s="64"/>
    </row>
    <row r="553" spans="1:1" x14ac:dyDescent="0.15">
      <c r="A553" s="64"/>
    </row>
    <row r="554" spans="1:1" x14ac:dyDescent="0.15">
      <c r="A554" s="64"/>
    </row>
    <row r="555" spans="1:1" x14ac:dyDescent="0.15">
      <c r="A555" s="64"/>
    </row>
    <row r="556" spans="1:1" x14ac:dyDescent="0.15">
      <c r="A556" s="64"/>
    </row>
    <row r="557" spans="1:1" x14ac:dyDescent="0.15">
      <c r="A557" s="64"/>
    </row>
    <row r="558" spans="1:1" x14ac:dyDescent="0.15">
      <c r="A558" s="64"/>
    </row>
    <row r="559" spans="1:1" x14ac:dyDescent="0.15">
      <c r="A559" s="64"/>
    </row>
    <row r="560" spans="1:1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1" x14ac:dyDescent="0.15">
      <c r="A577" s="64"/>
    </row>
    <row r="578" spans="1:1" x14ac:dyDescent="0.15">
      <c r="A578" s="64"/>
    </row>
    <row r="579" spans="1:1" x14ac:dyDescent="0.15">
      <c r="A579" s="64"/>
    </row>
    <row r="580" spans="1:1" x14ac:dyDescent="0.15">
      <c r="A580" s="64"/>
    </row>
    <row r="581" spans="1:1" x14ac:dyDescent="0.15">
      <c r="A581" s="64"/>
    </row>
    <row r="582" spans="1:1" x14ac:dyDescent="0.15">
      <c r="A582" s="64"/>
    </row>
    <row r="583" spans="1:1" x14ac:dyDescent="0.15">
      <c r="A583" s="64"/>
    </row>
    <row r="584" spans="1:1" x14ac:dyDescent="0.15">
      <c r="A584" s="64"/>
    </row>
    <row r="585" spans="1:1" x14ac:dyDescent="0.15">
      <c r="A585" s="64"/>
    </row>
    <row r="586" spans="1:1" x14ac:dyDescent="0.15">
      <c r="A586" s="64"/>
    </row>
    <row r="587" spans="1:1" x14ac:dyDescent="0.15">
      <c r="A587" s="64"/>
    </row>
    <row r="588" spans="1:1" x14ac:dyDescent="0.15">
      <c r="A588" s="64"/>
    </row>
    <row r="589" spans="1:1" x14ac:dyDescent="0.15">
      <c r="A589" s="64"/>
    </row>
    <row r="590" spans="1:1" x14ac:dyDescent="0.15">
      <c r="A590" s="64"/>
    </row>
    <row r="591" spans="1:1" x14ac:dyDescent="0.15">
      <c r="A591" s="64"/>
    </row>
    <row r="592" spans="1:1" x14ac:dyDescent="0.15">
      <c r="A592" s="64"/>
    </row>
    <row r="593" spans="1:1" x14ac:dyDescent="0.15">
      <c r="A593" s="64"/>
    </row>
    <row r="594" spans="1:1" x14ac:dyDescent="0.15">
      <c r="A594" s="64"/>
    </row>
    <row r="595" spans="1:1" x14ac:dyDescent="0.15">
      <c r="A595" s="64"/>
    </row>
    <row r="596" spans="1:1" x14ac:dyDescent="0.15">
      <c r="A596" s="64"/>
    </row>
    <row r="597" spans="1:1" x14ac:dyDescent="0.15">
      <c r="A597" s="64"/>
    </row>
    <row r="598" spans="1:1" x14ac:dyDescent="0.15">
      <c r="A598" s="64"/>
    </row>
    <row r="599" spans="1:1" x14ac:dyDescent="0.15">
      <c r="A599" s="64"/>
    </row>
    <row r="600" spans="1:1" x14ac:dyDescent="0.15">
      <c r="A600" s="64"/>
    </row>
    <row r="601" spans="1:1" x14ac:dyDescent="0.15">
      <c r="A601" s="64"/>
    </row>
    <row r="602" spans="1:1" x14ac:dyDescent="0.15">
      <c r="A602" s="64"/>
    </row>
    <row r="603" spans="1:1" x14ac:dyDescent="0.15">
      <c r="A603" s="64"/>
    </row>
    <row r="604" spans="1:1" x14ac:dyDescent="0.15">
      <c r="A604" s="64"/>
    </row>
    <row r="605" spans="1:1" x14ac:dyDescent="0.15">
      <c r="A605" s="64"/>
    </row>
    <row r="606" spans="1:1" x14ac:dyDescent="0.15">
      <c r="A606" s="64"/>
    </row>
    <row r="607" spans="1:1" x14ac:dyDescent="0.15">
      <c r="A607" s="64"/>
    </row>
    <row r="608" spans="1:1" x14ac:dyDescent="0.15">
      <c r="A608" s="64"/>
    </row>
    <row r="609" spans="1:1" x14ac:dyDescent="0.15">
      <c r="A609" s="64"/>
    </row>
    <row r="610" spans="1:1" x14ac:dyDescent="0.15">
      <c r="A610" s="64"/>
    </row>
    <row r="611" spans="1:1" x14ac:dyDescent="0.15">
      <c r="A611" s="64"/>
    </row>
    <row r="612" spans="1:1" x14ac:dyDescent="0.15">
      <c r="A612" s="64"/>
    </row>
    <row r="613" spans="1:1" x14ac:dyDescent="0.15">
      <c r="A613" s="64"/>
    </row>
    <row r="614" spans="1:1" x14ac:dyDescent="0.15">
      <c r="A614" s="64"/>
    </row>
    <row r="615" spans="1:1" x14ac:dyDescent="0.15">
      <c r="A615" s="64"/>
    </row>
    <row r="616" spans="1:1" x14ac:dyDescent="0.15">
      <c r="A616" s="64"/>
    </row>
    <row r="617" spans="1:1" x14ac:dyDescent="0.15">
      <c r="A617" s="64"/>
    </row>
    <row r="618" spans="1:1" x14ac:dyDescent="0.15">
      <c r="A618" s="64"/>
    </row>
    <row r="619" spans="1:1" x14ac:dyDescent="0.15">
      <c r="A619" s="64"/>
    </row>
    <row r="620" spans="1:1" x14ac:dyDescent="0.15">
      <c r="A620" s="64"/>
    </row>
    <row r="621" spans="1:1" x14ac:dyDescent="0.15">
      <c r="A621" s="64"/>
    </row>
    <row r="622" spans="1:1" x14ac:dyDescent="0.15">
      <c r="A622" s="64"/>
    </row>
    <row r="623" spans="1:1" x14ac:dyDescent="0.15">
      <c r="A623" s="64"/>
    </row>
    <row r="624" spans="1:1" x14ac:dyDescent="0.15">
      <c r="A624" s="64"/>
    </row>
    <row r="625" spans="1:1" x14ac:dyDescent="0.15">
      <c r="A625" s="64"/>
    </row>
    <row r="626" spans="1:1" x14ac:dyDescent="0.15">
      <c r="A626" s="64"/>
    </row>
    <row r="627" spans="1:1" x14ac:dyDescent="0.15">
      <c r="A627" s="64"/>
    </row>
    <row r="628" spans="1:1" x14ac:dyDescent="0.15">
      <c r="A628" s="64"/>
    </row>
    <row r="629" spans="1:1" x14ac:dyDescent="0.15">
      <c r="A629" s="64"/>
    </row>
    <row r="630" spans="1:1" x14ac:dyDescent="0.15">
      <c r="A630" s="64"/>
    </row>
    <row r="631" spans="1:1" x14ac:dyDescent="0.15">
      <c r="A631" s="64"/>
    </row>
    <row r="632" spans="1:1" x14ac:dyDescent="0.15">
      <c r="A632" s="64"/>
    </row>
    <row r="633" spans="1:1" x14ac:dyDescent="0.15">
      <c r="A633" s="64"/>
    </row>
    <row r="634" spans="1:1" x14ac:dyDescent="0.15">
      <c r="A634" s="64"/>
    </row>
    <row r="635" spans="1:1" x14ac:dyDescent="0.15">
      <c r="A635" s="64"/>
    </row>
    <row r="636" spans="1:1" x14ac:dyDescent="0.15">
      <c r="A636" s="64"/>
    </row>
    <row r="637" spans="1:1" x14ac:dyDescent="0.15">
      <c r="A637" s="64"/>
    </row>
    <row r="638" spans="1:1" x14ac:dyDescent="0.15">
      <c r="A638" s="64"/>
    </row>
    <row r="639" spans="1:1" x14ac:dyDescent="0.15">
      <c r="A639" s="64"/>
    </row>
    <row r="640" spans="1:1" x14ac:dyDescent="0.15">
      <c r="A640" s="64"/>
    </row>
    <row r="641" spans="1:1" x14ac:dyDescent="0.15">
      <c r="A641" s="64"/>
    </row>
    <row r="642" spans="1:1" x14ac:dyDescent="0.15">
      <c r="A642" s="64"/>
    </row>
    <row r="643" spans="1:1" x14ac:dyDescent="0.15">
      <c r="A643" s="64"/>
    </row>
    <row r="644" spans="1:1" x14ac:dyDescent="0.15">
      <c r="A644" s="64"/>
    </row>
    <row r="645" spans="1:1" x14ac:dyDescent="0.15">
      <c r="A645" s="64"/>
    </row>
    <row r="646" spans="1:1" x14ac:dyDescent="0.15">
      <c r="A646" s="64"/>
    </row>
    <row r="647" spans="1:1" x14ac:dyDescent="0.15">
      <c r="A647" s="64"/>
    </row>
    <row r="648" spans="1:1" x14ac:dyDescent="0.15">
      <c r="A648" s="64"/>
    </row>
    <row r="649" spans="1:1" x14ac:dyDescent="0.15">
      <c r="A649" s="64"/>
    </row>
    <row r="650" spans="1:1" x14ac:dyDescent="0.15">
      <c r="A650" s="64"/>
    </row>
    <row r="651" spans="1:1" x14ac:dyDescent="0.15">
      <c r="A651" s="64"/>
    </row>
    <row r="652" spans="1:1" x14ac:dyDescent="0.15">
      <c r="A652" s="64"/>
    </row>
    <row r="653" spans="1:1" x14ac:dyDescent="0.15">
      <c r="A653" s="64"/>
    </row>
    <row r="654" spans="1:1" x14ac:dyDescent="0.15">
      <c r="A654" s="64"/>
    </row>
    <row r="655" spans="1:1" x14ac:dyDescent="0.15">
      <c r="A655" s="64"/>
    </row>
    <row r="656" spans="1:1" x14ac:dyDescent="0.15">
      <c r="A656" s="64"/>
    </row>
    <row r="657" spans="1:1" x14ac:dyDescent="0.15">
      <c r="A657" s="64"/>
    </row>
    <row r="658" spans="1:1" x14ac:dyDescent="0.15">
      <c r="A658" s="64"/>
    </row>
    <row r="659" spans="1:1" x14ac:dyDescent="0.15">
      <c r="A659" s="64"/>
    </row>
    <row r="660" spans="1:1" x14ac:dyDescent="0.15">
      <c r="A660" s="64"/>
    </row>
    <row r="661" spans="1:1" x14ac:dyDescent="0.15">
      <c r="A661" s="64"/>
    </row>
    <row r="662" spans="1:1" x14ac:dyDescent="0.15">
      <c r="A662" s="64"/>
    </row>
    <row r="663" spans="1:1" x14ac:dyDescent="0.15">
      <c r="A663" s="64"/>
    </row>
    <row r="664" spans="1:1" x14ac:dyDescent="0.15">
      <c r="A664" s="64"/>
    </row>
    <row r="665" spans="1:1" x14ac:dyDescent="0.15">
      <c r="A665" s="64"/>
    </row>
    <row r="666" spans="1:1" x14ac:dyDescent="0.15">
      <c r="A666" s="64"/>
    </row>
    <row r="667" spans="1:1" x14ac:dyDescent="0.15">
      <c r="A667" s="64"/>
    </row>
    <row r="668" spans="1:1" x14ac:dyDescent="0.15">
      <c r="A668" s="64"/>
    </row>
    <row r="669" spans="1:1" x14ac:dyDescent="0.15">
      <c r="A669" s="64"/>
    </row>
    <row r="670" spans="1:1" x14ac:dyDescent="0.15">
      <c r="A670" s="64"/>
    </row>
    <row r="671" spans="1:1" x14ac:dyDescent="0.15">
      <c r="A671" s="64"/>
    </row>
    <row r="672" spans="1:1" x14ac:dyDescent="0.15">
      <c r="A672" s="64"/>
    </row>
    <row r="673" spans="1:1" x14ac:dyDescent="0.15">
      <c r="A673" s="64"/>
    </row>
    <row r="674" spans="1:1" x14ac:dyDescent="0.15">
      <c r="A674" s="64"/>
    </row>
    <row r="675" spans="1:1" x14ac:dyDescent="0.15">
      <c r="A675" s="64"/>
    </row>
    <row r="676" spans="1:1" x14ac:dyDescent="0.15">
      <c r="A676" s="64"/>
    </row>
    <row r="677" spans="1:1" x14ac:dyDescent="0.15">
      <c r="A677" s="64"/>
    </row>
    <row r="678" spans="1:1" x14ac:dyDescent="0.15">
      <c r="A678" s="64"/>
    </row>
    <row r="679" spans="1:1" x14ac:dyDescent="0.15">
      <c r="A679" s="64"/>
    </row>
    <row r="680" spans="1:1" x14ac:dyDescent="0.15">
      <c r="A680" s="64"/>
    </row>
    <row r="681" spans="1:1" x14ac:dyDescent="0.15">
      <c r="A681" s="64"/>
    </row>
    <row r="682" spans="1:1" x14ac:dyDescent="0.15">
      <c r="A682" s="64"/>
    </row>
    <row r="683" spans="1:1" x14ac:dyDescent="0.15">
      <c r="A683" s="64"/>
    </row>
    <row r="684" spans="1:1" x14ac:dyDescent="0.15">
      <c r="A684" s="64"/>
    </row>
    <row r="685" spans="1:1" x14ac:dyDescent="0.15">
      <c r="A685" s="64"/>
    </row>
    <row r="686" spans="1:1" x14ac:dyDescent="0.15">
      <c r="A686" s="64"/>
    </row>
    <row r="687" spans="1:1" x14ac:dyDescent="0.15">
      <c r="A687" s="64"/>
    </row>
    <row r="688" spans="1:1" x14ac:dyDescent="0.15">
      <c r="A688" s="64"/>
    </row>
    <row r="689" spans="1:1" x14ac:dyDescent="0.15">
      <c r="A689" s="64"/>
    </row>
    <row r="690" spans="1:1" x14ac:dyDescent="0.15">
      <c r="A690" s="64"/>
    </row>
    <row r="691" spans="1:1" x14ac:dyDescent="0.15">
      <c r="A691" s="64"/>
    </row>
    <row r="692" spans="1:1" x14ac:dyDescent="0.15">
      <c r="A692" s="64"/>
    </row>
    <row r="693" spans="1:1" x14ac:dyDescent="0.15">
      <c r="A693" s="64"/>
    </row>
    <row r="694" spans="1:1" x14ac:dyDescent="0.15">
      <c r="A694" s="64"/>
    </row>
    <row r="695" spans="1:1" x14ac:dyDescent="0.15">
      <c r="A695" s="64"/>
    </row>
    <row r="696" spans="1:1" x14ac:dyDescent="0.15">
      <c r="A696" s="64"/>
    </row>
    <row r="697" spans="1:1" x14ac:dyDescent="0.15">
      <c r="A697" s="64"/>
    </row>
    <row r="698" spans="1:1" x14ac:dyDescent="0.15">
      <c r="A698" s="64"/>
    </row>
    <row r="699" spans="1:1" x14ac:dyDescent="0.15">
      <c r="A699" s="64"/>
    </row>
    <row r="700" spans="1:1" x14ac:dyDescent="0.15">
      <c r="A700" s="64"/>
    </row>
    <row r="701" spans="1:1" x14ac:dyDescent="0.15">
      <c r="A701" s="64"/>
    </row>
    <row r="702" spans="1:1" x14ac:dyDescent="0.15">
      <c r="A702" s="64"/>
    </row>
    <row r="703" spans="1:1" x14ac:dyDescent="0.15">
      <c r="A703" s="64"/>
    </row>
    <row r="704" spans="1:1" x14ac:dyDescent="0.15">
      <c r="A704" s="64"/>
    </row>
    <row r="705" spans="1:1" x14ac:dyDescent="0.15">
      <c r="A705" s="64"/>
    </row>
    <row r="706" spans="1:1" x14ac:dyDescent="0.15">
      <c r="A706" s="64"/>
    </row>
    <row r="707" spans="1:1" x14ac:dyDescent="0.15">
      <c r="A707" s="64"/>
    </row>
    <row r="708" spans="1:1" x14ac:dyDescent="0.15">
      <c r="A708" s="64"/>
    </row>
    <row r="709" spans="1:1" x14ac:dyDescent="0.15">
      <c r="A709" s="64"/>
    </row>
    <row r="710" spans="1:1" x14ac:dyDescent="0.15">
      <c r="A710" s="64"/>
    </row>
    <row r="711" spans="1:1" x14ac:dyDescent="0.15">
      <c r="A711" s="64"/>
    </row>
    <row r="712" spans="1:1" x14ac:dyDescent="0.15">
      <c r="A712" s="64"/>
    </row>
    <row r="713" spans="1:1" x14ac:dyDescent="0.15">
      <c r="A713" s="64"/>
    </row>
    <row r="714" spans="1:1" x14ac:dyDescent="0.15">
      <c r="A714" s="64"/>
    </row>
    <row r="715" spans="1:1" x14ac:dyDescent="0.15">
      <c r="A715" s="64"/>
    </row>
    <row r="716" spans="1:1" x14ac:dyDescent="0.15">
      <c r="A716" s="64"/>
    </row>
    <row r="717" spans="1:1" x14ac:dyDescent="0.15">
      <c r="A717" s="64"/>
    </row>
    <row r="718" spans="1:1" x14ac:dyDescent="0.15">
      <c r="A718" s="64"/>
    </row>
    <row r="719" spans="1:1" x14ac:dyDescent="0.15">
      <c r="A719" s="64"/>
    </row>
    <row r="720" spans="1:1" x14ac:dyDescent="0.15">
      <c r="A720" s="64"/>
    </row>
    <row r="721" spans="1:1" x14ac:dyDescent="0.15">
      <c r="A721" s="64"/>
    </row>
    <row r="722" spans="1:1" x14ac:dyDescent="0.15">
      <c r="A722" s="64"/>
    </row>
    <row r="723" spans="1:1" x14ac:dyDescent="0.15">
      <c r="A723" s="64"/>
    </row>
    <row r="724" spans="1:1" x14ac:dyDescent="0.15">
      <c r="A724" s="64"/>
    </row>
    <row r="725" spans="1:1" x14ac:dyDescent="0.15">
      <c r="A725" s="64"/>
    </row>
    <row r="726" spans="1:1" x14ac:dyDescent="0.15">
      <c r="A726" s="64"/>
    </row>
    <row r="727" spans="1:1" x14ac:dyDescent="0.15">
      <c r="A727" s="64"/>
    </row>
    <row r="728" spans="1:1" x14ac:dyDescent="0.15">
      <c r="A728" s="64"/>
    </row>
    <row r="729" spans="1:1" x14ac:dyDescent="0.15">
      <c r="A729" s="64"/>
    </row>
    <row r="730" spans="1:1" x14ac:dyDescent="0.15">
      <c r="A730" s="64"/>
    </row>
    <row r="731" spans="1:1" x14ac:dyDescent="0.15">
      <c r="A731" s="64"/>
    </row>
    <row r="732" spans="1:1" x14ac:dyDescent="0.15">
      <c r="A732" s="64"/>
    </row>
    <row r="733" spans="1:1" x14ac:dyDescent="0.15">
      <c r="A733" s="64"/>
    </row>
    <row r="734" spans="1:1" x14ac:dyDescent="0.15">
      <c r="A734" s="64"/>
    </row>
    <row r="735" spans="1:1" x14ac:dyDescent="0.15">
      <c r="A735" s="64"/>
    </row>
    <row r="736" spans="1:1" x14ac:dyDescent="0.15">
      <c r="A736" s="64"/>
    </row>
    <row r="737" spans="1:1" x14ac:dyDescent="0.15">
      <c r="A737" s="64"/>
    </row>
    <row r="738" spans="1:1" x14ac:dyDescent="0.15">
      <c r="A738" s="64"/>
    </row>
    <row r="739" spans="1:1" x14ac:dyDescent="0.15">
      <c r="A739" s="64"/>
    </row>
    <row r="740" spans="1:1" x14ac:dyDescent="0.15">
      <c r="A740" s="64"/>
    </row>
    <row r="741" spans="1:1" x14ac:dyDescent="0.15">
      <c r="A741" s="64"/>
    </row>
    <row r="742" spans="1:1" x14ac:dyDescent="0.15">
      <c r="A742" s="64"/>
    </row>
    <row r="743" spans="1:1" x14ac:dyDescent="0.15">
      <c r="A743" s="64"/>
    </row>
    <row r="744" spans="1:1" x14ac:dyDescent="0.15">
      <c r="A744" s="64"/>
    </row>
    <row r="745" spans="1:1" x14ac:dyDescent="0.15">
      <c r="A745" s="64"/>
    </row>
    <row r="746" spans="1:1" x14ac:dyDescent="0.15">
      <c r="A746" s="64"/>
    </row>
    <row r="747" spans="1:1" x14ac:dyDescent="0.15">
      <c r="A747" s="64"/>
    </row>
    <row r="748" spans="1:1" x14ac:dyDescent="0.15">
      <c r="A748" s="64"/>
    </row>
    <row r="749" spans="1:1" x14ac:dyDescent="0.15">
      <c r="A749" s="64"/>
    </row>
    <row r="750" spans="1:1" x14ac:dyDescent="0.15">
      <c r="A750" s="64"/>
    </row>
    <row r="751" spans="1:1" x14ac:dyDescent="0.15">
      <c r="A751" s="64"/>
    </row>
    <row r="752" spans="1:1" x14ac:dyDescent="0.15">
      <c r="A752" s="64"/>
    </row>
    <row r="753" spans="1:1" x14ac:dyDescent="0.15">
      <c r="A753" s="64"/>
    </row>
    <row r="754" spans="1:1" x14ac:dyDescent="0.15">
      <c r="A754" s="64"/>
    </row>
    <row r="755" spans="1:1" x14ac:dyDescent="0.15">
      <c r="A755" s="64"/>
    </row>
    <row r="756" spans="1:1" x14ac:dyDescent="0.15">
      <c r="A756" s="64"/>
    </row>
    <row r="757" spans="1:1" x14ac:dyDescent="0.15">
      <c r="A757" s="64"/>
    </row>
    <row r="758" spans="1:1" x14ac:dyDescent="0.15">
      <c r="A758" s="64"/>
    </row>
    <row r="759" spans="1:1" x14ac:dyDescent="0.15">
      <c r="A759" s="64"/>
    </row>
    <row r="760" spans="1:1" x14ac:dyDescent="0.15">
      <c r="A760" s="64"/>
    </row>
    <row r="761" spans="1:1" x14ac:dyDescent="0.15">
      <c r="A761" s="64"/>
    </row>
    <row r="762" spans="1:1" x14ac:dyDescent="0.15">
      <c r="A762" s="64"/>
    </row>
    <row r="763" spans="1:1" x14ac:dyDescent="0.15">
      <c r="A763" s="64"/>
    </row>
    <row r="764" spans="1:1" x14ac:dyDescent="0.15">
      <c r="A764" s="64"/>
    </row>
    <row r="765" spans="1:1" x14ac:dyDescent="0.15">
      <c r="A765" s="64"/>
    </row>
    <row r="766" spans="1:1" x14ac:dyDescent="0.15">
      <c r="A766" s="64"/>
    </row>
    <row r="767" spans="1:1" x14ac:dyDescent="0.15">
      <c r="A767" s="64"/>
    </row>
    <row r="768" spans="1:1" x14ac:dyDescent="0.15">
      <c r="A768" s="64"/>
    </row>
    <row r="769" spans="1:1" x14ac:dyDescent="0.15">
      <c r="A769" s="64"/>
    </row>
    <row r="770" spans="1:1" x14ac:dyDescent="0.15">
      <c r="A770" s="64"/>
    </row>
    <row r="771" spans="1:1" x14ac:dyDescent="0.15">
      <c r="A771" s="64"/>
    </row>
    <row r="772" spans="1:1" x14ac:dyDescent="0.15">
      <c r="A772" s="64"/>
    </row>
    <row r="773" spans="1:1" x14ac:dyDescent="0.15">
      <c r="A773" s="64"/>
    </row>
    <row r="774" spans="1:1" x14ac:dyDescent="0.15">
      <c r="A774" s="64"/>
    </row>
    <row r="775" spans="1:1" x14ac:dyDescent="0.15">
      <c r="A775" s="64"/>
    </row>
    <row r="776" spans="1:1" x14ac:dyDescent="0.15">
      <c r="A776" s="64"/>
    </row>
    <row r="777" spans="1:1" x14ac:dyDescent="0.15">
      <c r="A777" s="64"/>
    </row>
    <row r="778" spans="1:1" x14ac:dyDescent="0.15">
      <c r="A778" s="64"/>
    </row>
    <row r="779" spans="1:1" x14ac:dyDescent="0.15">
      <c r="A779" s="64"/>
    </row>
    <row r="780" spans="1:1" x14ac:dyDescent="0.15">
      <c r="A780" s="64"/>
    </row>
    <row r="781" spans="1:1" x14ac:dyDescent="0.15">
      <c r="A781" s="64"/>
    </row>
    <row r="782" spans="1:1" x14ac:dyDescent="0.15">
      <c r="A782" s="64"/>
    </row>
    <row r="783" spans="1:1" x14ac:dyDescent="0.15">
      <c r="A783" s="64"/>
    </row>
    <row r="784" spans="1:1" x14ac:dyDescent="0.15">
      <c r="A784" s="64"/>
    </row>
    <row r="785" spans="1:1" x14ac:dyDescent="0.15">
      <c r="A785" s="64"/>
    </row>
    <row r="786" spans="1:1" x14ac:dyDescent="0.15">
      <c r="A786" s="64"/>
    </row>
    <row r="787" spans="1:1" x14ac:dyDescent="0.15">
      <c r="A787" s="64"/>
    </row>
    <row r="788" spans="1:1" x14ac:dyDescent="0.15">
      <c r="A788" s="64"/>
    </row>
    <row r="789" spans="1:1" x14ac:dyDescent="0.15">
      <c r="A789" s="64"/>
    </row>
    <row r="790" spans="1:1" x14ac:dyDescent="0.15">
      <c r="A790" s="64"/>
    </row>
    <row r="791" spans="1:1" x14ac:dyDescent="0.15">
      <c r="A791" s="64"/>
    </row>
    <row r="792" spans="1:1" x14ac:dyDescent="0.15">
      <c r="A792" s="64"/>
    </row>
    <row r="793" spans="1:1" x14ac:dyDescent="0.15">
      <c r="A793" s="64"/>
    </row>
    <row r="794" spans="1:1" x14ac:dyDescent="0.15">
      <c r="A794" s="64"/>
    </row>
    <row r="795" spans="1:1" x14ac:dyDescent="0.15">
      <c r="A795" s="64"/>
    </row>
    <row r="796" spans="1:1" x14ac:dyDescent="0.15">
      <c r="A796" s="64"/>
    </row>
    <row r="797" spans="1:1" x14ac:dyDescent="0.15">
      <c r="A797" s="64"/>
    </row>
    <row r="798" spans="1:1" x14ac:dyDescent="0.15">
      <c r="A798" s="64"/>
    </row>
    <row r="799" spans="1:1" x14ac:dyDescent="0.15">
      <c r="A799" s="64"/>
    </row>
    <row r="800" spans="1:1" x14ac:dyDescent="0.15">
      <c r="A800" s="64"/>
    </row>
    <row r="801" spans="1:1" x14ac:dyDescent="0.15">
      <c r="A801" s="64"/>
    </row>
    <row r="802" spans="1:1" x14ac:dyDescent="0.15">
      <c r="A802" s="64"/>
    </row>
    <row r="803" spans="1:1" x14ac:dyDescent="0.15">
      <c r="A803" s="64"/>
    </row>
    <row r="804" spans="1:1" x14ac:dyDescent="0.15">
      <c r="A804" s="64"/>
    </row>
    <row r="805" spans="1:1" x14ac:dyDescent="0.15">
      <c r="A805" s="64"/>
    </row>
    <row r="806" spans="1:1" x14ac:dyDescent="0.15">
      <c r="A806" s="64"/>
    </row>
    <row r="807" spans="1:1" x14ac:dyDescent="0.15">
      <c r="A807" s="64"/>
    </row>
    <row r="808" spans="1:1" x14ac:dyDescent="0.15">
      <c r="A808" s="64"/>
    </row>
    <row r="809" spans="1:1" x14ac:dyDescent="0.15">
      <c r="A809" s="64"/>
    </row>
    <row r="810" spans="1:1" x14ac:dyDescent="0.15">
      <c r="A810" s="64"/>
    </row>
    <row r="811" spans="1:1" x14ac:dyDescent="0.15">
      <c r="A811" s="64"/>
    </row>
    <row r="812" spans="1:1" x14ac:dyDescent="0.15">
      <c r="A812" s="64"/>
    </row>
    <row r="813" spans="1:1" x14ac:dyDescent="0.15">
      <c r="A813" s="64"/>
    </row>
    <row r="814" spans="1:1" x14ac:dyDescent="0.15">
      <c r="A814" s="64"/>
    </row>
    <row r="815" spans="1:1" x14ac:dyDescent="0.15">
      <c r="A815" s="64"/>
    </row>
    <row r="816" spans="1:1" x14ac:dyDescent="0.15">
      <c r="A816" s="64"/>
    </row>
    <row r="817" spans="1:1" x14ac:dyDescent="0.15">
      <c r="A817" s="64"/>
    </row>
    <row r="818" spans="1:1" x14ac:dyDescent="0.15">
      <c r="A818" s="64"/>
    </row>
    <row r="819" spans="1:1" x14ac:dyDescent="0.15">
      <c r="A819" s="64"/>
    </row>
    <row r="820" spans="1:1" x14ac:dyDescent="0.15">
      <c r="A820" s="64"/>
    </row>
    <row r="821" spans="1:1" x14ac:dyDescent="0.15">
      <c r="A821" s="64"/>
    </row>
    <row r="822" spans="1:1" x14ac:dyDescent="0.15">
      <c r="A822" s="64"/>
    </row>
    <row r="823" spans="1:1" x14ac:dyDescent="0.15">
      <c r="A823" s="64"/>
    </row>
    <row r="824" spans="1:1" x14ac:dyDescent="0.15">
      <c r="A824" s="64"/>
    </row>
    <row r="825" spans="1:1" x14ac:dyDescent="0.15">
      <c r="A825" s="64"/>
    </row>
    <row r="826" spans="1:1" x14ac:dyDescent="0.15">
      <c r="A826" s="64"/>
    </row>
    <row r="827" spans="1:1" x14ac:dyDescent="0.15">
      <c r="A827" s="64"/>
    </row>
    <row r="828" spans="1:1" x14ac:dyDescent="0.15">
      <c r="A828" s="64"/>
    </row>
    <row r="829" spans="1:1" x14ac:dyDescent="0.15">
      <c r="A829" s="64"/>
    </row>
    <row r="830" spans="1:1" x14ac:dyDescent="0.15">
      <c r="A830" s="64"/>
    </row>
    <row r="831" spans="1:1" x14ac:dyDescent="0.15">
      <c r="A831" s="64"/>
    </row>
    <row r="832" spans="1:1" x14ac:dyDescent="0.15">
      <c r="A832" s="64"/>
    </row>
    <row r="833" spans="1:1" x14ac:dyDescent="0.15">
      <c r="A833" s="64"/>
    </row>
    <row r="834" spans="1:1" x14ac:dyDescent="0.15">
      <c r="A834" s="64"/>
    </row>
    <row r="835" spans="1:1" x14ac:dyDescent="0.15">
      <c r="A835" s="64"/>
    </row>
    <row r="836" spans="1:1" x14ac:dyDescent="0.15">
      <c r="A836" s="64"/>
    </row>
    <row r="837" spans="1:1" x14ac:dyDescent="0.15">
      <c r="A837" s="64"/>
    </row>
    <row r="838" spans="1:1" x14ac:dyDescent="0.15">
      <c r="A838" s="64"/>
    </row>
    <row r="839" spans="1:1" x14ac:dyDescent="0.15">
      <c r="A839" s="64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FD4C33DCDC640AF4924C0B7E9D859" ma:contentTypeVersion="14" ma:contentTypeDescription="Criar um novo documento." ma:contentTypeScope="" ma:versionID="18c5e354cee267fe2663e90b46e3e50e">
  <xsd:schema xmlns:xsd="http://www.w3.org/2001/XMLSchema" xmlns:xs="http://www.w3.org/2001/XMLSchema" xmlns:p="http://schemas.microsoft.com/office/2006/metadata/properties" xmlns:ns2="5c98a4ab-cbc1-49d0-86db-3d7c2c23303f" xmlns:ns3="8af86f7d-4633-4cdf-9ce0-aed2efa43d10" targetNamespace="http://schemas.microsoft.com/office/2006/metadata/properties" ma:root="true" ma:fieldsID="424eda986ad7080e4d598d8eeebbe8da" ns2:_="" ns3:_="">
    <xsd:import namespace="5c98a4ab-cbc1-49d0-86db-3d7c2c23303f"/>
    <xsd:import namespace="8af86f7d-4633-4cdf-9ce0-aed2efa43d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8a4ab-cbc1-49d0-86db-3d7c2c233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42f0dad1-1c05-46fe-843f-9ce07e213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86f7d-4633-4cdf-9ce0-aed2efa43d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c13ecc6-1992-4341-a6ac-77d4d09e6657}" ma:internalName="TaxCatchAll" ma:showField="CatchAllData" ma:web="8af86f7d-4633-4cdf-9ce0-aed2efa43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338BB2-F477-4AD1-8EDF-35AF0643C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98a4ab-cbc1-49d0-86db-3d7c2c23303f"/>
    <ds:schemaRef ds:uri="8af86f7d-4633-4cdf-9ce0-aed2efa43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35D01E-9512-4DC6-9FBA-37D25B3B3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de Lurdes Constantino Bulhão Esteves</cp:lastModifiedBy>
  <cp:lastPrinted>2024-03-22T15:58:12Z</cp:lastPrinted>
  <dcterms:created xsi:type="dcterms:W3CDTF">2012-02-27T12:23:18Z</dcterms:created>
  <dcterms:modified xsi:type="dcterms:W3CDTF">2024-03-25T17:00:47Z</dcterms:modified>
</cp:coreProperties>
</file>