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rosa.mg.resendes\Desktop\"/>
    </mc:Choice>
  </mc:AlternateContent>
  <xr:revisionPtr revIDLastSave="0" documentId="13_ncr:1_{13136623-849C-44A1-8BBF-D9589CE6AC60}" xr6:coauthVersionLast="46" xr6:coauthVersionMax="46" xr10:uidLastSave="{00000000-0000-0000-0000-000000000000}"/>
  <bookViews>
    <workbookView xWindow="-120" yWindow="-120" windowWidth="21840" windowHeight="13140" tabRatio="939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  <sheet name="Folha1" sheetId="91" r:id="rId33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72" l="1"/>
  <c r="AC50" i="72"/>
  <c r="AB50" i="72"/>
  <c r="AD50" i="72" s="1"/>
  <c r="AD49" i="72"/>
  <c r="AC49" i="72"/>
  <c r="AB49" i="72"/>
  <c r="AC48" i="72"/>
  <c r="AD48" i="72" s="1"/>
  <c r="AB48" i="72"/>
  <c r="AC47" i="72"/>
  <c r="AB47" i="72"/>
  <c r="AD47" i="72" s="1"/>
  <c r="AC46" i="72"/>
  <c r="AB46" i="72"/>
  <c r="AD46" i="72" s="1"/>
  <c r="AD45" i="72"/>
  <c r="AC45" i="72"/>
  <c r="AB45" i="72"/>
  <c r="AC44" i="72"/>
  <c r="AD44" i="72" s="1"/>
  <c r="AB44" i="72"/>
  <c r="AC43" i="72"/>
  <c r="AB43" i="72"/>
  <c r="AD43" i="72" s="1"/>
  <c r="AC42" i="72"/>
  <c r="AB42" i="72"/>
  <c r="AD42" i="72" s="1"/>
  <c r="AD41" i="72"/>
  <c r="AC41" i="72"/>
  <c r="AB41" i="72"/>
  <c r="AC40" i="72"/>
  <c r="AD40" i="72" s="1"/>
  <c r="AB40" i="72"/>
  <c r="AC39" i="72"/>
  <c r="AB39" i="72"/>
  <c r="AD39" i="72" s="1"/>
  <c r="AC38" i="72"/>
  <c r="AB38" i="72"/>
  <c r="AD38" i="72" s="1"/>
  <c r="AD37" i="72"/>
  <c r="AC37" i="72"/>
  <c r="AB37" i="72"/>
  <c r="AC36" i="72"/>
  <c r="AD36" i="72" s="1"/>
  <c r="AB36" i="72"/>
  <c r="AC35" i="72"/>
  <c r="AB35" i="72"/>
  <c r="AD35" i="72" s="1"/>
  <c r="AC34" i="72"/>
  <c r="AB34" i="72"/>
  <c r="AD34" i="72" s="1"/>
  <c r="AD33" i="72"/>
  <c r="AC33" i="72"/>
  <c r="AB33" i="72"/>
  <c r="AC32" i="72"/>
  <c r="AD32" i="72" s="1"/>
  <c r="AB32" i="72"/>
  <c r="AC31" i="72"/>
  <c r="AB31" i="72"/>
  <c r="AD31" i="72" s="1"/>
  <c r="AC30" i="72"/>
  <c r="AB30" i="72"/>
  <c r="AD30" i="72" s="1"/>
  <c r="AD29" i="72"/>
  <c r="AC29" i="72"/>
  <c r="AB29" i="72"/>
  <c r="AC28" i="72"/>
  <c r="AD28" i="72" s="1"/>
  <c r="AB28" i="72"/>
  <c r="AC27" i="72"/>
  <c r="AB27" i="72"/>
  <c r="AC26" i="72"/>
  <c r="AB26" i="72"/>
  <c r="AD26" i="72" s="1"/>
  <c r="AC25" i="72"/>
  <c r="AB25" i="72"/>
  <c r="AD25" i="72" s="1"/>
  <c r="AC24" i="72"/>
  <c r="AB24" i="72"/>
  <c r="AC23" i="72"/>
  <c r="AB23" i="72"/>
  <c r="AC22" i="72"/>
  <c r="AB22" i="72"/>
  <c r="AD21" i="72"/>
  <c r="AC21" i="72"/>
  <c r="AB21" i="72"/>
  <c r="AC20" i="72"/>
  <c r="AD20" i="72" s="1"/>
  <c r="AB20" i="72"/>
  <c r="AC19" i="72"/>
  <c r="AB19" i="72"/>
  <c r="AD19" i="72" s="1"/>
  <c r="AC18" i="72"/>
  <c r="AB18" i="72"/>
  <c r="AD18" i="72" s="1"/>
  <c r="AC17" i="72"/>
  <c r="AB17" i="72"/>
  <c r="AC16" i="72"/>
  <c r="AD16" i="72" s="1"/>
  <c r="AB16" i="72"/>
  <c r="AC15" i="72"/>
  <c r="AB15" i="72"/>
  <c r="AC14" i="72"/>
  <c r="AB14" i="72"/>
  <c r="AC13" i="72"/>
  <c r="AB13" i="72"/>
  <c r="AC12" i="72"/>
  <c r="AB12" i="72"/>
  <c r="AC11" i="72"/>
  <c r="AB11" i="72"/>
  <c r="AD11" i="72" s="1"/>
  <c r="AC10" i="72"/>
  <c r="AB10" i="72"/>
  <c r="AC9" i="72"/>
  <c r="AB9" i="72"/>
  <c r="AC8" i="72"/>
  <c r="AB8" i="72"/>
  <c r="AC7" i="72"/>
  <c r="S51" i="72"/>
  <c r="R51" i="72"/>
  <c r="Q51" i="72"/>
  <c r="P51" i="72"/>
  <c r="U51" i="72"/>
  <c r="T51" i="72"/>
  <c r="O51" i="72"/>
  <c r="N51" i="72"/>
  <c r="AD27" i="72" l="1"/>
  <c r="AD24" i="72"/>
  <c r="AD23" i="72"/>
  <c r="AD22" i="72"/>
  <c r="AD17" i="72"/>
  <c r="AD15" i="72"/>
  <c r="AD14" i="72"/>
  <c r="AD13" i="72"/>
  <c r="AD12" i="72"/>
  <c r="AC51" i="72"/>
  <c r="AD10" i="72"/>
  <c r="AD9" i="72"/>
  <c r="AB51" i="72"/>
  <c r="AD8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AD51" i="72" l="1"/>
  <c r="D51" i="72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X7" i="32"/>
  <c r="S7" i="71" s="1"/>
  <c r="Y7" i="32"/>
  <c r="Z7" i="63" s="1"/>
  <c r="X8" i="32"/>
  <c r="S8" i="71" s="1"/>
  <c r="Y8" i="32"/>
  <c r="X9" i="32"/>
  <c r="W9" i="62" s="1"/>
  <c r="Y9" i="32"/>
  <c r="Z9" i="63" s="1"/>
  <c r="X10" i="32"/>
  <c r="Y10" i="63" s="1"/>
  <c r="Y10" i="32"/>
  <c r="X11" i="32"/>
  <c r="AC11" i="61" s="1"/>
  <c r="Y11" i="32"/>
  <c r="Z11" i="32" s="1"/>
  <c r="X12" i="32"/>
  <c r="Y12" i="63" s="1"/>
  <c r="Y12" i="32"/>
  <c r="X13" i="32"/>
  <c r="Y13" i="32"/>
  <c r="X14" i="32"/>
  <c r="Z14" i="32" s="1"/>
  <c r="Y14" i="32"/>
  <c r="X15" i="32"/>
  <c r="Y15" i="32"/>
  <c r="Z15" i="32" s="1"/>
  <c r="AG18" i="72" s="1"/>
  <c r="X16" i="32"/>
  <c r="S16" i="71" s="1"/>
  <c r="Y16" i="32"/>
  <c r="X17" i="32"/>
  <c r="Y17" i="32"/>
  <c r="X18" i="32"/>
  <c r="W18" i="62" s="1"/>
  <c r="Y18" i="32"/>
  <c r="X19" i="32"/>
  <c r="W19" i="62" s="1"/>
  <c r="Y19" i="32"/>
  <c r="AF22" i="72" s="1"/>
  <c r="X20" i="32"/>
  <c r="Y20" i="63" s="1"/>
  <c r="Y20" i="32"/>
  <c r="X21" i="32"/>
  <c r="Y21" i="32"/>
  <c r="Z21" i="32" s="1"/>
  <c r="Y21" i="62" s="1"/>
  <c r="X22" i="32"/>
  <c r="W22" i="62" s="1"/>
  <c r="Y22" i="32"/>
  <c r="X23" i="32"/>
  <c r="Y23" i="32"/>
  <c r="Z23" i="32" s="1"/>
  <c r="AG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X33" i="32"/>
  <c r="Y33" i="32"/>
  <c r="Z33" i="32" s="1"/>
  <c r="X34" i="32"/>
  <c r="W34" i="62" s="1"/>
  <c r="Y34" i="32"/>
  <c r="X35" i="32"/>
  <c r="Y35" i="32"/>
  <c r="X36" i="32"/>
  <c r="Y36" i="63" s="1"/>
  <c r="Y36" i="32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AG42" i="72" s="1"/>
  <c r="X40" i="32"/>
  <c r="Y40" i="63" s="1"/>
  <c r="Y40" i="32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AG48" i="72" s="1"/>
  <c r="X46" i="32"/>
  <c r="Y46" i="63" s="1"/>
  <c r="Y46" i="32"/>
  <c r="Y5" i="32"/>
  <c r="X5" i="32"/>
  <c r="Z5" i="32" s="1"/>
  <c r="AG8" i="72" s="1"/>
  <c r="Y4" i="32"/>
  <c r="AF7" i="72" s="1"/>
  <c r="X4" i="32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D47" i="75" s="1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C12" i="75"/>
  <c r="AB12" i="75"/>
  <c r="AC11" i="75"/>
  <c r="AB11" i="75"/>
  <c r="AC10" i="75"/>
  <c r="AB10" i="75"/>
  <c r="AC9" i="75"/>
  <c r="AB9" i="75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N29" i="73" s="1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M51" i="72"/>
  <c r="L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Q44" i="71"/>
  <c r="P44" i="71"/>
  <c r="Q43" i="71"/>
  <c r="P43" i="71"/>
  <c r="Q42" i="71"/>
  <c r="P42" i="71"/>
  <c r="Q41" i="71"/>
  <c r="P41" i="71"/>
  <c r="Q40" i="71"/>
  <c r="P40" i="71"/>
  <c r="Q39" i="71"/>
  <c r="P39" i="71"/>
  <c r="Q38" i="71"/>
  <c r="P38" i="71"/>
  <c r="Q37" i="71"/>
  <c r="P37" i="71"/>
  <c r="Q36" i="71"/>
  <c r="P36" i="71"/>
  <c r="Q35" i="71"/>
  <c r="P35" i="71"/>
  <c r="Q34" i="71"/>
  <c r="P34" i="71"/>
  <c r="Q33" i="71"/>
  <c r="P33" i="7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Q24" i="71"/>
  <c r="P24" i="71"/>
  <c r="Q23" i="71"/>
  <c r="P23" i="71"/>
  <c r="Q22" i="71"/>
  <c r="P22" i="71"/>
  <c r="Q21" i="71"/>
  <c r="P21" i="71"/>
  <c r="Q20" i="71"/>
  <c r="P20" i="71"/>
  <c r="Q19" i="71"/>
  <c r="P19" i="71"/>
  <c r="Q18" i="71"/>
  <c r="P18" i="71"/>
  <c r="Q17" i="71"/>
  <c r="P17" i="71"/>
  <c r="Q16" i="71"/>
  <c r="P16" i="71"/>
  <c r="Q15" i="71"/>
  <c r="P15" i="71"/>
  <c r="Q14" i="71"/>
  <c r="P14" i="71"/>
  <c r="Q13" i="71"/>
  <c r="P13" i="71"/>
  <c r="Q12" i="71"/>
  <c r="P12" i="71"/>
  <c r="Q11" i="71"/>
  <c r="P11" i="71"/>
  <c r="Q10" i="71"/>
  <c r="P10" i="71"/>
  <c r="Q9" i="71"/>
  <c r="P9" i="71"/>
  <c r="Q8" i="71"/>
  <c r="P8" i="71"/>
  <c r="Q7" i="71"/>
  <c r="P7" i="71"/>
  <c r="Q6" i="71"/>
  <c r="P6" i="71"/>
  <c r="Q5" i="71"/>
  <c r="P5" i="7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M9" i="70"/>
  <c r="L9" i="70"/>
  <c r="M8" i="70"/>
  <c r="L8" i="70"/>
  <c r="M7" i="70"/>
  <c r="L7" i="70"/>
  <c r="M6" i="70"/>
  <c r="L6" i="70"/>
  <c r="M5" i="70"/>
  <c r="L5" i="70"/>
  <c r="M4" i="70"/>
  <c r="L4" i="70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E34" i="68"/>
  <c r="AD34" i="68"/>
  <c r="AE33" i="68"/>
  <c r="AD33" i="68"/>
  <c r="AE32" i="68"/>
  <c r="AD32" i="68"/>
  <c r="AE31" i="68"/>
  <c r="AD31" i="68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R47" i="66" s="1"/>
  <c r="Q46" i="66"/>
  <c r="P46" i="66"/>
  <c r="Q45" i="66"/>
  <c r="P45" i="66"/>
  <c r="Q44" i="66"/>
  <c r="P44" i="66"/>
  <c r="Q43" i="66"/>
  <c r="P43" i="66"/>
  <c r="R43" i="66" s="1"/>
  <c r="Q42" i="66"/>
  <c r="P42" i="66"/>
  <c r="Q41" i="66"/>
  <c r="P41" i="66"/>
  <c r="Q40" i="66"/>
  <c r="P40" i="66"/>
  <c r="Q39" i="66"/>
  <c r="P39" i="66"/>
  <c r="R39" i="66" s="1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R31" i="66" s="1"/>
  <c r="Q30" i="66"/>
  <c r="P30" i="66"/>
  <c r="Q29" i="66"/>
  <c r="P29" i="66"/>
  <c r="Q28" i="66"/>
  <c r="P28" i="66"/>
  <c r="Q27" i="66"/>
  <c r="P27" i="66"/>
  <c r="R27" i="66" s="1"/>
  <c r="Q26" i="66"/>
  <c r="P26" i="66"/>
  <c r="Q25" i="66"/>
  <c r="P25" i="66"/>
  <c r="Q24" i="66"/>
  <c r="P24" i="66"/>
  <c r="Q23" i="66"/>
  <c r="P23" i="66"/>
  <c r="R23" i="66" s="1"/>
  <c r="Q22" i="66"/>
  <c r="P22" i="66"/>
  <c r="Q21" i="66"/>
  <c r="P21" i="66"/>
  <c r="Q20" i="66"/>
  <c r="P20" i="66"/>
  <c r="Q19" i="66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B53" i="65" s="1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B9" i="65" s="1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J5" i="64" s="1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W39" i="63"/>
  <c r="V39" i="63"/>
  <c r="W38" i="63"/>
  <c r="V38" i="63"/>
  <c r="W37" i="63"/>
  <c r="V37" i="63"/>
  <c r="W36" i="63"/>
  <c r="V36" i="63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V11" i="63"/>
  <c r="X11" i="63" s="1"/>
  <c r="W10" i="63"/>
  <c r="V10" i="63"/>
  <c r="W9" i="63"/>
  <c r="V9" i="63"/>
  <c r="W8" i="63"/>
  <c r="V8" i="63"/>
  <c r="W7" i="63"/>
  <c r="V7" i="63"/>
  <c r="W6" i="63"/>
  <c r="V6" i="63"/>
  <c r="W5" i="63"/>
  <c r="V5" i="63"/>
  <c r="X5" i="63" s="1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U20" i="62"/>
  <c r="T20" i="62"/>
  <c r="U19" i="62"/>
  <c r="T19" i="62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Z7" i="32"/>
  <c r="AG10" i="72" s="1"/>
  <c r="Z17" i="32"/>
  <c r="Y17" i="62" s="1"/>
  <c r="Z29" i="32"/>
  <c r="U29" i="71" s="1"/>
  <c r="Z13" i="32"/>
  <c r="AG16" i="72" s="1"/>
  <c r="Z44" i="32"/>
  <c r="AG47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AG44" i="72" s="1"/>
  <c r="Z25" i="32"/>
  <c r="A2" i="2"/>
  <c r="B13" i="1"/>
  <c r="B14" i="1"/>
  <c r="AD48" i="68"/>
  <c r="R19" i="66"/>
  <c r="R35" i="66"/>
  <c r="Z28" i="67"/>
  <c r="AF23" i="68"/>
  <c r="AF27" i="68"/>
  <c r="AF39" i="68"/>
  <c r="AF43" i="68"/>
  <c r="N45" i="70"/>
  <c r="R5" i="71"/>
  <c r="R11" i="71"/>
  <c r="R13" i="71"/>
  <c r="R18" i="71"/>
  <c r="R35" i="71"/>
  <c r="N10" i="73"/>
  <c r="N14" i="73"/>
  <c r="H21" i="74"/>
  <c r="H25" i="74"/>
  <c r="H29" i="74"/>
  <c r="H33" i="74"/>
  <c r="H37" i="74"/>
  <c r="H41" i="74"/>
  <c r="H45" i="74"/>
  <c r="AD5" i="75"/>
  <c r="AD9" i="75"/>
  <c r="AD13" i="75"/>
  <c r="AD17" i="75"/>
  <c r="R4" i="71"/>
  <c r="N4" i="73"/>
  <c r="U39" i="71"/>
  <c r="AG34" i="72"/>
  <c r="AE31" i="61"/>
  <c r="U23" i="71"/>
  <c r="Y23" i="62"/>
  <c r="AG40" i="72"/>
  <c r="AA37" i="63"/>
  <c r="AE37" i="61"/>
  <c r="AG24" i="72"/>
  <c r="U21" i="71"/>
  <c r="AG50" i="72"/>
  <c r="U47" i="71"/>
  <c r="AA47" i="63"/>
  <c r="Y47" i="62"/>
  <c r="AE47" i="61"/>
  <c r="AG46" i="72"/>
  <c r="AE43" i="61"/>
  <c r="Y29" i="62"/>
  <c r="AG30" i="72"/>
  <c r="AA27" i="63"/>
  <c r="AE27" i="61"/>
  <c r="AA17" i="63"/>
  <c r="U5" i="71"/>
  <c r="Y5" i="62"/>
  <c r="U45" i="71"/>
  <c r="Y45" i="62"/>
  <c r="AF50" i="72"/>
  <c r="T47" i="71"/>
  <c r="Z47" i="63"/>
  <c r="X47" i="62"/>
  <c r="AD47" i="61"/>
  <c r="AF48" i="72"/>
  <c r="T45" i="71"/>
  <c r="Z45" i="63"/>
  <c r="X45" i="62"/>
  <c r="AD45" i="61"/>
  <c r="AF37" i="72"/>
  <c r="T22" i="71"/>
  <c r="AF18" i="72"/>
  <c r="T15" i="71"/>
  <c r="Z15" i="63"/>
  <c r="X15" i="62"/>
  <c r="AD15" i="61"/>
  <c r="AF10" i="72"/>
  <c r="T7" i="71"/>
  <c r="X7" i="62"/>
  <c r="AD7" i="61"/>
  <c r="AF8" i="72"/>
  <c r="T5" i="71"/>
  <c r="Z5" i="63"/>
  <c r="X5" i="62"/>
  <c r="AD5" i="61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S38" i="71"/>
  <c r="Y38" i="63"/>
  <c r="AE39" i="72"/>
  <c r="S36" i="71"/>
  <c r="AC36" i="61"/>
  <c r="AE36" i="72"/>
  <c r="S33" i="71"/>
  <c r="Y33" i="63"/>
  <c r="W33" i="62"/>
  <c r="AC33" i="61"/>
  <c r="AE34" i="72"/>
  <c r="S31" i="71"/>
  <c r="Y31" i="63"/>
  <c r="W31" i="62"/>
  <c r="AC31" i="61"/>
  <c r="S30" i="71"/>
  <c r="Y30" i="63"/>
  <c r="AE31" i="72"/>
  <c r="S28" i="71"/>
  <c r="AC28" i="61"/>
  <c r="AE28" i="72"/>
  <c r="S25" i="71"/>
  <c r="Y25" i="63"/>
  <c r="W25" i="62"/>
  <c r="AC25" i="61"/>
  <c r="AE26" i="72"/>
  <c r="S23" i="71"/>
  <c r="Y23" i="63"/>
  <c r="W23" i="62"/>
  <c r="AC23" i="61"/>
  <c r="S22" i="71"/>
  <c r="Y22" i="63"/>
  <c r="AC20" i="61"/>
  <c r="AE19" i="72"/>
  <c r="W16" i="62"/>
  <c r="AC16" i="61"/>
  <c r="AE18" i="72"/>
  <c r="S15" i="71"/>
  <c r="Y15" i="63"/>
  <c r="W15" i="62"/>
  <c r="AC15" i="61"/>
  <c r="AE16" i="72"/>
  <c r="S13" i="71"/>
  <c r="Y13" i="63"/>
  <c r="W13" i="62"/>
  <c r="AC13" i="61"/>
  <c r="AE13" i="72"/>
  <c r="S10" i="71"/>
  <c r="AC10" i="61"/>
  <c r="AE11" i="72"/>
  <c r="W8" i="62"/>
  <c r="AC8" i="61"/>
  <c r="AE10" i="72"/>
  <c r="Y7" i="63"/>
  <c r="AC7" i="61"/>
  <c r="AE8" i="72"/>
  <c r="S5" i="71"/>
  <c r="Y5" i="63"/>
  <c r="W5" i="62"/>
  <c r="AC5" i="61"/>
  <c r="AA53" i="63"/>
  <c r="AE53" i="61"/>
  <c r="AG36" i="72"/>
  <c r="U33" i="71"/>
  <c r="AA33" i="63"/>
  <c r="Y33" i="62"/>
  <c r="AE33" i="61"/>
  <c r="Y41" i="62"/>
  <c r="Y44" i="62"/>
  <c r="AF46" i="72"/>
  <c r="T43" i="71"/>
  <c r="Z43" i="63"/>
  <c r="X43" i="62"/>
  <c r="AD43" i="61"/>
  <c r="AF44" i="72"/>
  <c r="T41" i="71"/>
  <c r="Z41" i="63"/>
  <c r="X41" i="62"/>
  <c r="AD41" i="61"/>
  <c r="X40" i="62"/>
  <c r="AF42" i="72"/>
  <c r="T39" i="71"/>
  <c r="Z39" i="63"/>
  <c r="X39" i="62"/>
  <c r="AD39" i="61"/>
  <c r="AF40" i="72"/>
  <c r="T37" i="71"/>
  <c r="Z37" i="63"/>
  <c r="X37" i="62"/>
  <c r="AD37" i="61"/>
  <c r="Z36" i="63"/>
  <c r="AF38" i="72"/>
  <c r="T35" i="71"/>
  <c r="Z35" i="63"/>
  <c r="X35" i="62"/>
  <c r="AD35" i="61"/>
  <c r="AF36" i="72"/>
  <c r="T33" i="71"/>
  <c r="Z33" i="63"/>
  <c r="X33" i="62"/>
  <c r="AD33" i="61"/>
  <c r="T32" i="71"/>
  <c r="AF34" i="72"/>
  <c r="T31" i="71"/>
  <c r="Z31" i="63"/>
  <c r="X31" i="62"/>
  <c r="AD31" i="61"/>
  <c r="AF32" i="72"/>
  <c r="T29" i="71"/>
  <c r="Z29" i="63"/>
  <c r="X29" i="62"/>
  <c r="AD29" i="61"/>
  <c r="AF31" i="72"/>
  <c r="AF30" i="72"/>
  <c r="T27" i="71"/>
  <c r="Z27" i="63"/>
  <c r="X27" i="62"/>
  <c r="AD27" i="61"/>
  <c r="AF28" i="72"/>
  <c r="T25" i="71"/>
  <c r="Z25" i="63"/>
  <c r="X25" i="62"/>
  <c r="AD25" i="61"/>
  <c r="AF26" i="72"/>
  <c r="T23" i="71"/>
  <c r="Z23" i="63"/>
  <c r="X23" i="62"/>
  <c r="AD23" i="61"/>
  <c r="AF24" i="72"/>
  <c r="T21" i="71"/>
  <c r="Z21" i="63"/>
  <c r="AD21" i="61"/>
  <c r="T19" i="71"/>
  <c r="Z19" i="63"/>
  <c r="AF20" i="72"/>
  <c r="T17" i="71"/>
  <c r="Z17" i="63"/>
  <c r="X17" i="62"/>
  <c r="AD17" i="61"/>
  <c r="AF17" i="72"/>
  <c r="AF16" i="72"/>
  <c r="T13" i="71"/>
  <c r="Z13" i="63"/>
  <c r="X13" i="62"/>
  <c r="AD13" i="61"/>
  <c r="AF15" i="72"/>
  <c r="X10" i="62"/>
  <c r="AF12" i="72"/>
  <c r="T9" i="71"/>
  <c r="X9" i="62"/>
  <c r="AD9" i="61"/>
  <c r="AF9" i="72"/>
  <c r="Z4" i="63"/>
  <c r="X4" i="62"/>
  <c r="AE50" i="72"/>
  <c r="S47" i="71"/>
  <c r="Y47" i="63"/>
  <c r="W47" i="62"/>
  <c r="AC47" i="61"/>
  <c r="AE49" i="72"/>
  <c r="S46" i="71"/>
  <c r="AC46" i="61"/>
  <c r="AE47" i="72"/>
  <c r="W44" i="62"/>
  <c r="AC44" i="61"/>
  <c r="AE46" i="72"/>
  <c r="S43" i="71"/>
  <c r="Y43" i="63"/>
  <c r="W43" i="62"/>
  <c r="AC43" i="61"/>
  <c r="S42" i="71"/>
  <c r="Y42" i="63"/>
  <c r="AE43" i="72"/>
  <c r="S40" i="71"/>
  <c r="AC40" i="61"/>
  <c r="AE40" i="72"/>
  <c r="S37" i="71"/>
  <c r="Y37" i="63"/>
  <c r="W37" i="62"/>
  <c r="AC37" i="61"/>
  <c r="AE38" i="72"/>
  <c r="S35" i="71"/>
  <c r="Y35" i="63"/>
  <c r="W35" i="62"/>
  <c r="AC35" i="61"/>
  <c r="S34" i="71"/>
  <c r="Y34" i="63"/>
  <c r="AE35" i="72"/>
  <c r="S32" i="71"/>
  <c r="AC32" i="61"/>
  <c r="AE32" i="72"/>
  <c r="S29" i="71"/>
  <c r="Y29" i="63"/>
  <c r="W29" i="62"/>
  <c r="AC29" i="61"/>
  <c r="AE30" i="72"/>
  <c r="S27" i="71"/>
  <c r="Y27" i="63"/>
  <c r="W27" i="62"/>
  <c r="AC27" i="61"/>
  <c r="S26" i="71"/>
  <c r="Y26" i="63"/>
  <c r="AE27" i="72"/>
  <c r="AC24" i="61"/>
  <c r="AE24" i="72"/>
  <c r="S21" i="71"/>
  <c r="Y21" i="63"/>
  <c r="W21" i="62"/>
  <c r="AC21" i="61"/>
  <c r="S19" i="71"/>
  <c r="Y19" i="63"/>
  <c r="AC19" i="61"/>
  <c r="Y18" i="63"/>
  <c r="AE20" i="72"/>
  <c r="S17" i="71"/>
  <c r="Y17" i="63"/>
  <c r="W17" i="62"/>
  <c r="AC17" i="61"/>
  <c r="U15" i="71"/>
  <c r="Y15" i="62"/>
  <c r="S14" i="71"/>
  <c r="AE15" i="72"/>
  <c r="S12" i="71"/>
  <c r="AC12" i="61"/>
  <c r="S11" i="71"/>
  <c r="Y11" i="63"/>
  <c r="W11" i="62"/>
  <c r="AE12" i="72"/>
  <c r="Y9" i="63"/>
  <c r="AC9" i="61"/>
  <c r="U7" i="71"/>
  <c r="S6" i="71"/>
  <c r="AC6" i="61"/>
  <c r="Y4" i="63"/>
  <c r="AE52" i="61"/>
  <c r="X6" i="63"/>
  <c r="X23" i="63"/>
  <c r="X37" i="63"/>
  <c r="X40" i="63"/>
  <c r="R45" i="71"/>
  <c r="R46" i="71"/>
  <c r="X13" i="63"/>
  <c r="X36" i="63"/>
  <c r="V23" i="62"/>
  <c r="AB24" i="61"/>
  <c r="AB12" i="61"/>
  <c r="R21" i="71" l="1"/>
  <c r="Q48" i="71"/>
  <c r="P48" i="71"/>
  <c r="X9" i="63"/>
  <c r="S24" i="71"/>
  <c r="X21" i="62"/>
  <c r="AE21" i="61"/>
  <c r="AA21" i="63"/>
  <c r="S18" i="71"/>
  <c r="Z19" i="32"/>
  <c r="U19" i="71" s="1"/>
  <c r="AE22" i="72"/>
  <c r="X19" i="62"/>
  <c r="S20" i="71"/>
  <c r="AE23" i="72"/>
  <c r="AD19" i="61"/>
  <c r="Y14" i="63"/>
  <c r="AG14" i="72"/>
  <c r="AE11" i="61"/>
  <c r="U11" i="71"/>
  <c r="X11" i="62"/>
  <c r="Z11" i="63"/>
  <c r="T11" i="71"/>
  <c r="AF14" i="72"/>
  <c r="AD11" i="61"/>
  <c r="AE14" i="72"/>
  <c r="Y11" i="62"/>
  <c r="S9" i="71"/>
  <c r="Z9" i="32"/>
  <c r="AE9" i="61" s="1"/>
  <c r="W7" i="62"/>
  <c r="AE9" i="72"/>
  <c r="V21" i="62"/>
  <c r="Z36" i="67"/>
  <c r="Z44" i="67"/>
  <c r="N10" i="70"/>
  <c r="R9" i="71"/>
  <c r="R17" i="71"/>
  <c r="R25" i="71"/>
  <c r="R33" i="71"/>
  <c r="R37" i="71"/>
  <c r="R41" i="71"/>
  <c r="V19" i="62"/>
  <c r="W54" i="63"/>
  <c r="I48" i="64"/>
  <c r="AA54" i="65"/>
  <c r="X48" i="67"/>
  <c r="AF31" i="68"/>
  <c r="AF35" i="68"/>
  <c r="AF47" i="68"/>
  <c r="N4" i="70"/>
  <c r="R7" i="71"/>
  <c r="R15" i="71"/>
  <c r="R19" i="71"/>
  <c r="R39" i="71"/>
  <c r="R43" i="71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Y13" i="62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E26" i="61" s="1"/>
  <c r="AG29" i="72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AE40" i="61" s="1"/>
  <c r="Z40" i="63"/>
  <c r="AF43" i="72"/>
  <c r="AD40" i="61"/>
  <c r="X36" i="62"/>
  <c r="Z36" i="32"/>
  <c r="T36" i="71"/>
  <c r="AF35" i="72"/>
  <c r="AD32" i="61"/>
  <c r="Z32" i="32"/>
  <c r="Y32" i="62" s="1"/>
  <c r="Z32" i="63"/>
  <c r="T28" i="71"/>
  <c r="Z28" i="32"/>
  <c r="X28" i="62"/>
  <c r="Z24" i="32"/>
  <c r="Z24" i="63"/>
  <c r="AF27" i="72"/>
  <c r="AD24" i="61"/>
  <c r="Z20" i="32"/>
  <c r="U20" i="71" s="1"/>
  <c r="X20" i="62"/>
  <c r="T20" i="71"/>
  <c r="Z16" i="32"/>
  <c r="AA16" i="63" s="1"/>
  <c r="AF19" i="72"/>
  <c r="AD16" i="61"/>
  <c r="Z16" i="63"/>
  <c r="Z12" i="32"/>
  <c r="T12" i="71"/>
  <c r="X12" i="62"/>
  <c r="Z10" i="32"/>
  <c r="AE10" i="61" s="1"/>
  <c r="AF13" i="72"/>
  <c r="AD10" i="61"/>
  <c r="Z10" i="63"/>
  <c r="Z8" i="32"/>
  <c r="Z8" i="63"/>
  <c r="AF11" i="72"/>
  <c r="AD8" i="61"/>
  <c r="Z6" i="32"/>
  <c r="AE6" i="61" s="1"/>
  <c r="T6" i="71"/>
  <c r="Y48" i="32"/>
  <c r="X6" i="62"/>
  <c r="AE7" i="72"/>
  <c r="X8" i="62"/>
  <c r="T10" i="71"/>
  <c r="X16" i="62"/>
  <c r="AD20" i="61"/>
  <c r="AF39" i="72"/>
  <c r="T40" i="71"/>
  <c r="X46" i="62"/>
  <c r="Z26" i="63"/>
  <c r="U14" i="71"/>
  <c r="Y14" i="62"/>
  <c r="AF47" i="72"/>
  <c r="AD44" i="61"/>
  <c r="T44" i="71"/>
  <c r="Z44" i="63"/>
  <c r="Z38" i="63"/>
  <c r="X38" i="62"/>
  <c r="AF41" i="72"/>
  <c r="AD38" i="61"/>
  <c r="Z34" i="32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G28" i="72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Y7" i="62"/>
  <c r="AE19" i="61"/>
  <c r="AB37" i="61"/>
  <c r="AB41" i="61"/>
  <c r="AB45" i="61"/>
  <c r="Z54" i="65"/>
  <c r="AB54" i="65" s="1"/>
  <c r="AB52" i="65"/>
  <c r="AE48" i="68"/>
  <c r="AF48" i="68" s="1"/>
  <c r="AF4" i="68"/>
  <c r="AE13" i="61"/>
  <c r="Y26" i="62"/>
  <c r="AA28" i="63"/>
  <c r="AE7" i="61"/>
  <c r="AA7" i="63"/>
  <c r="AA38" i="63"/>
  <c r="U44" i="71"/>
  <c r="U25" i="71"/>
  <c r="AA14" i="63"/>
  <c r="W48" i="63"/>
  <c r="X4" i="63"/>
  <c r="N27" i="70"/>
  <c r="L48" i="70"/>
  <c r="N48" i="70" s="1"/>
  <c r="D53" i="32"/>
  <c r="X55" i="63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B55" i="61"/>
  <c r="AE5" i="61"/>
  <c r="AA5" i="63"/>
  <c r="AE8" i="61"/>
  <c r="AA8" i="6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48" i="73" s="1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B54" i="61" s="1"/>
  <c r="AE45" i="61"/>
  <c r="AA45" i="63"/>
  <c r="AE29" i="61"/>
  <c r="AA29" i="63"/>
  <c r="U34" i="71"/>
  <c r="AA43" i="63"/>
  <c r="Y36" i="62"/>
  <c r="AG9" i="72"/>
  <c r="AA19" i="63"/>
  <c r="Y37" i="62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4" i="71"/>
  <c r="AG7" i="72"/>
  <c r="AA26" i="63"/>
  <c r="U13" i="71"/>
  <c r="AA13" i="63"/>
  <c r="AE4" i="61"/>
  <c r="AE15" i="61"/>
  <c r="AA15" i="63"/>
  <c r="Y22" i="62"/>
  <c r="Y38" i="62"/>
  <c r="AE44" i="61"/>
  <c r="AA44" i="63"/>
  <c r="AE41" i="61"/>
  <c r="AA41" i="63"/>
  <c r="AE25" i="61"/>
  <c r="AA25" i="63"/>
  <c r="AE14" i="61"/>
  <c r="AG17" i="72"/>
  <c r="Y27" i="62"/>
  <c r="AE34" i="61"/>
  <c r="AA34" i="63"/>
  <c r="Y43" i="62"/>
  <c r="AG31" i="72"/>
  <c r="Y6" i="62"/>
  <c r="U26" i="71"/>
  <c r="Y31" i="62"/>
  <c r="H48" i="64"/>
  <c r="J48" i="64" s="1"/>
  <c r="T48" i="62"/>
  <c r="AD7" i="72"/>
  <c r="R48" i="71" l="1"/>
  <c r="R48" i="66"/>
  <c r="X48" i="63"/>
  <c r="AB48" i="61"/>
  <c r="U9" i="71"/>
  <c r="AG22" i="72"/>
  <c r="Y19" i="62"/>
  <c r="AA10" i="63"/>
  <c r="AG12" i="72"/>
  <c r="Y9" i="62"/>
  <c r="AA9" i="63"/>
  <c r="Z48" i="32"/>
  <c r="X49" i="63" s="1"/>
  <c r="W49" i="63"/>
  <c r="Q49" i="71"/>
  <c r="Z49" i="61"/>
  <c r="B30" i="77"/>
  <c r="P49" i="71"/>
  <c r="T49" i="62"/>
  <c r="AB52" i="72"/>
  <c r="AA40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AD52" i="72" l="1"/>
  <c r="AB49" i="61"/>
  <c r="V49" i="62"/>
  <c r="D30" i="77"/>
  <c r="R49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D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77953327-BC5A-41E5-AAEC-6C4ED9AC114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B7C443FE-1841-4BFD-9100-D224A1CE5E9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423418F8-913A-4FA4-A573-02DD5CA99D9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1632FD27-72E0-43A2-A9F0-729CE47D346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12EA1625-FD18-4362-B18C-19634E90705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A533BDC8-E88E-4D07-9185-693450E7E99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DD2A3D5F-F682-4280-AF1C-7107DA435B8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60D1F15F-AA23-4481-B16F-387FD71397E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604730A6-4AEF-4954-9FE4-D6D94905185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D85F1A0A-F003-4E66-AA64-798D643CCE1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95D2D492-CCEB-4DBB-A6ED-7AEFA2AEF04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56107316-A248-4D2F-B25B-41FC274B104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D1405C72-63E8-498D-A886-48277D9FB82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3C6EE447-67B4-4343-BA42-BAF847DF3A3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62DD84D8-D752-405C-BF43-C470DDED6CF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58A39D63-2BA6-4CB7-A058-A7EB0ECA6D7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5145F197-BBA0-4E19-9FE8-A54E3B5243C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EB3B40-C497-448F-988A-3EF024CF8F1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7DC4CB5F-6926-4AD2-84A6-9DD66C0F575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2DF2BA0B-A661-4FBA-92FE-00BE77BD7FB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943E695B-2E92-405C-8C04-BD045F2B276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1D677B03-7AD8-4069-9005-9D9BD0AE4A4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9CED709F-ABC7-4421-969C-C3717546F50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38FFEDE6-5C15-4A25-BF98-8852B3FFC0B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AAF523E9-EC8B-456E-AADB-DF33291D471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B85E7102-44C2-45A0-87B8-554226106B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EACB3F24-B34C-4D16-9389-F5BAC706442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8BBAE383-FB12-4445-9B82-388E913EAA3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C072E2C-DBF2-444F-AEF1-AE2B1E634E9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8904A6B4-D57F-464E-BFA4-8BEA2D8584F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6B1BB7C-2A0C-4FC8-ABD5-CBFC803D35E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46B7A746-F13A-4B15-B90A-3A8BDDBDAFD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15FC19F3-1D92-47D7-B8D4-0044EC44BAE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695B7C6D-FC5C-4AFA-A1BF-BD835C3227E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A33B751A-8116-4E20-A9C4-0C3E9776ECE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55D28E6F-9713-4031-BB11-DB940C838B2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A8E411DE-C91B-48BF-BD9E-A779C2B9652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2C485A83-BF22-44FD-BC9E-4C6BC74EDED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4B741D97-3FAD-4ABB-9B4B-27E2342B0B9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3772DF7E-43D5-4A7F-99CE-64013D554EB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BE6783DD-4C79-4A33-9296-0E5C269CD2A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3240FEAA-FB64-4B1C-9B9E-FE8EAA74C9C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5D9EA537-6606-4614-9601-B912A091DCA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8E028C2C-1C33-40E0-BA0F-316B8C508FE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8AD42161-A33D-4EF8-A7D4-B3E4B53FB3F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A6E1364D-F482-404D-ADE6-F14E2CD7301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<sst xmlns="http://schemas.openxmlformats.org/spreadsheetml/2006/main" count="2373" uniqueCount="557">
  <si>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</si>
  <si>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Decreto-Lei nº 190/96, de 9 de Outubro</t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</si>
  <si>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</si>
  <si>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</si>
  <si>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</si>
  <si>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</si>
  <si>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</si>
  <si>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</si>
  <si>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</si>
  <si>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</si>
  <si>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</si>
  <si>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</si>
  <si>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</si>
  <si>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</si>
  <si>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</si>
  <si>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</si>
  <si>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</si>
  <si>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</si>
  <si>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</si>
  <si>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</si>
  <si>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</si>
  <si>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</si>
  <si>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</si>
  <si>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</si>
  <si>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</si>
  <si>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</si>
  <si>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</si>
  <si>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</si>
  <si>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</si>
  <si>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</si>
  <si>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</si>
  <si>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</si>
  <si>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</si>
  <si>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</si>
  <si>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</si>
  <si>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</si>
  <si>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</si>
  <si>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</si>
  <si>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</si>
  <si>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</si>
  <si>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</si>
  <si>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</si>
  <si>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</si>
  <si>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</si>
  <si>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</si>
  <si>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</si>
  <si>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</si>
  <si>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</si>
  <si>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</si>
  <si>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</si>
  <si>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</si>
  <si>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</si>
  <si>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</si>
  <si>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</si>
  <si>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</si>
  <si>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</si>
  <si>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</si>
  <si>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</si>
  <si>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</si>
  <si>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</si>
  <si>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</si>
  <si>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</si>
  <si>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</si>
  <si>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</si>
  <si>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</si>
  <si>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</si>
  <si>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</si>
  <si>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</si>
  <si>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</si>
  <si>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</si>
  <si>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</si>
  <si>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</si>
  <si>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</si>
  <si>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</si>
  <si>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</si>
  <si>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</si>
  <si>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</si>
  <si>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</si>
  <si>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</si>
  <si>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</si>
  <si>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</si>
  <si>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</si>
  <si>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</si>
  <si>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</si>
  <si>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</si>
  <si>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</si>
  <si>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</si>
  <si>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</si>
  <si>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</si>
  <si>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</si>
  <si>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</si>
  <si>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</si>
  <si>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</si>
  <si>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</si>
  <si>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</si>
  <si>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</si>
  <si>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</si>
  <si>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</si>
  <si>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</si>
  <si>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</si>
  <si>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</si>
  <si>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</si>
  <si>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</si>
  <si>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</si>
  <si>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</si>
  <si>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</si>
  <si>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</si>
  <si>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</si>
  <si>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</si>
  <si>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</si>
  <si>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</si>
  <si>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</si>
  <si>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</si>
  <si>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</si>
  <si>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</si>
  <si>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</si>
  <si>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</si>
  <si>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</si>
  <si>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</si>
  <si>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</si>
  <si>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</si>
  <si>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</si>
  <si>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</si>
  <si>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</si>
  <si>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</si>
  <si>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</si>
  <si>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</si>
  <si>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</si>
  <si>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</si>
  <si>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</si>
  <si>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</si>
  <si>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</si>
  <si>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</si>
  <si>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</si>
  <si>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</si>
  <si>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</si>
  <si>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</si>
  <si>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</si>
  <si>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</si>
  <si>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</si>
  <si>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</si>
  <si>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</si>
  <si>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</si>
  <si>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</si>
  <si>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</si>
  <si>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</si>
  <si>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</si>
  <si>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</si>
  <si>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</si>
  <si>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</si>
  <si>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</si>
  <si>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Considerar o total de efectivos admitidos pela 1ª vez ou regressados ao serviço entre 1 de Janeiro e 31 de Dezembro inclusive;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</si>
  <si>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</si>
  <si>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</si>
  <si>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</si>
  <si>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</si>
  <si>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</si>
  <si>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</si>
  <si>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</si>
  <si>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</si>
  <si>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</si>
  <si>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</si>
  <si>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</si>
  <si>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</si>
  <si>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</si>
  <si>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</si>
  <si>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</si>
  <si>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</si>
  <si>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</si>
  <si>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</si>
  <si>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</si>
  <si>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</si>
  <si>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</si>
  <si>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</si>
  <si>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</si>
  <si>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</si>
  <si>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</si>
  <si>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</si>
  <si>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</si>
  <si>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</si>
  <si>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</si>
  <si>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</si>
  <si>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</si>
  <si>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</si>
  <si>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</si>
  <si>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</si>
  <si>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</si>
  <si>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</si>
  <si>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</si>
  <si>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</si>
  <si>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</si>
  <si>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</si>
  <si>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</si>
  <si>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</si>
  <si>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</si>
  <si>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</si>
  <si>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</si>
  <si>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</si>
  <si>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</si>
  <si>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</si>
  <si>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</si>
  <si>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</si>
  <si>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</si>
  <si>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</si>
  <si>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</si>
  <si>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</si>
  <si>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</si>
  <si>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</si>
  <si>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</si>
  <si>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</si>
  <si>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Considerar o total de horas suplementares/extraordinárias efectuadas pelos trabalhadores do serviço entre 1 de janeiro e 31 de dezembro, nas situações identificadas;</t>
  </si>
  <si>
    <t>Grupo/cargo/carreira/
Horas de trabalho noturno</t>
  </si>
  <si>
    <t>Trabalho nocturno normal</t>
  </si>
  <si>
    <t>Considerar o total de horas efectuadas pelos trabalhadores do serviço entre 1 de janeiro e 31 de dezembro, nas situações identificadas;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</si>
  <si>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</si>
  <si>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</si>
  <si>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</si>
  <si>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</si>
  <si>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</si>
  <si>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</si>
  <si>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</si>
  <si>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</si>
  <si>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</si>
  <si>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</si>
  <si>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</si>
  <si>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</si>
  <si>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</si>
  <si>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</si>
  <si>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</si>
  <si>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</si>
  <si>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</si>
  <si>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</si>
  <si>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</si>
  <si>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</si>
  <si>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</si>
  <si>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</si>
  <si>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</si>
  <si>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</si>
  <si>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</si>
  <si>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</si>
  <si>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</si>
  <si>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</si>
  <si>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</si>
  <si>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</si>
  <si>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</si>
  <si>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</si>
  <si>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</si>
  <si>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</si>
  <si>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</si>
  <si>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</si>
  <si>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</si>
  <si>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</si>
  <si>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</si>
  <si>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</si>
  <si>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</si>
  <si>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</si>
  <si>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</si>
  <si>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</si>
  <si>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</si>
  <si>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</si>
  <si>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</si>
  <si>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</si>
  <si>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</si>
  <si>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</si>
  <si>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</si>
  <si>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</si>
  <si>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</si>
  <si>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</si>
  <si>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</si>
  <si>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</si>
  <si>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</si>
  <si>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</si>
  <si>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</si>
  <si>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</si>
  <si>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</si>
  <si>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</si>
  <si>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</si>
  <si>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</si>
  <si>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</si>
  <si>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</si>
  <si>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</si>
  <si>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</si>
  <si>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</si>
  <si>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</si>
  <si>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</si>
  <si>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</si>
  <si>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</si>
  <si>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</si>
  <si>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</si>
  <si>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</si>
  <si>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</si>
  <si>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</si>
  <si>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</si>
  <si>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</si>
  <si>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</si>
  <si>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</si>
  <si>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</si>
  <si>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</si>
  <si>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</si>
  <si>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</si>
  <si>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</si>
  <si>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</si>
  <si>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</si>
  <si>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</si>
  <si>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</si>
  <si>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</si>
  <si>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</si>
  <si>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</si>
  <si>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</si>
  <si>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</si>
  <si>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</si>
  <si>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</si>
  <si>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</si>
  <si>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</si>
  <si>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</si>
  <si>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</si>
  <si>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</si>
  <si>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</si>
  <si>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</si>
  <si>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</si>
  <si>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</si>
  <si>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</si>
  <si>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</si>
  <si>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</si>
  <si>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</si>
  <si>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</si>
  <si>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</si>
  <si>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</si>
  <si>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</si>
  <si>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</si>
  <si>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</si>
  <si>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</si>
  <si>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</si>
  <si>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</si>
  <si>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</si>
  <si>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</si>
  <si>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</si>
  <si>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</si>
  <si>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</si>
  <si>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(*) - Conforme lista constante do DR nº 6/2001, de 3 de Maio, actualizado pelo DR nº 76/2007, de 17 de Julho.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</si>
  <si>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</si>
  <si>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</si>
  <si>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</si>
  <si>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</si>
  <si>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</si>
  <si>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</si>
  <si>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</si>
  <si>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</si>
  <si>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</si>
  <si>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</si>
  <si>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</si>
  <si>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</si>
  <si>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</si>
  <si>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</si>
  <si>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</si>
  <si>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Artigo 23º do Decreto-Lei nº 503/99, de 20 de Novembro, alterado pelo Decreto-Lei nº 50-C/2007, de 6 de Março e pela Lei nº 64-A/2008, de 31 de Dezembro.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</si>
  <si>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</si>
  <si>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</si>
  <si>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</si>
  <si>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</si>
  <si>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</si>
  <si>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</si>
  <si>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</si>
  <si>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</si>
  <si>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</si>
  <si>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</si>
  <si>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</si>
  <si>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</si>
  <si>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</si>
  <si>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</si>
  <si>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</si>
  <si>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</si>
  <si>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</si>
  <si>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</si>
  <si>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</si>
  <si>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</si>
  <si>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</si>
  <si>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</si>
  <si>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</si>
  <si>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</si>
  <si>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</si>
  <si>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</si>
  <si>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</si>
  <si>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</si>
  <si>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</si>
  <si>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</si>
  <si>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</si>
  <si>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</si>
  <si>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</si>
  <si>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</si>
  <si>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</si>
  <si>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</si>
  <si>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</si>
  <si>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</si>
  <si>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</si>
  <si>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</si>
  <si>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</si>
  <si>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</si>
  <si>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</si>
  <si>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</si>
  <si>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</si>
  <si>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</si>
  <si>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</si>
  <si>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</si>
  <si>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</si>
  <si>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</si>
  <si>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(2) - para trabalhadores em Contratos de Trabalho em Funções Públicas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</si>
  <si>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</si>
  <si>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</si>
  <si>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</si>
  <si>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</si>
  <si>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</si>
  <si>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</si>
  <si>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</si>
  <si>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</si>
  <si>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</si>
  <si>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</si>
  <si>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</si>
  <si>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</si>
  <si>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</si>
  <si>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</si>
  <si>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</si>
  <si>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</si>
  <si>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</si>
  <si>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</si>
  <si>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</si>
  <si>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</si>
  <si>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</si>
  <si>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a) Considerar os cargos abrangidos pelo Estatuto do Pessoal Dirigente (Leis nº 2/2004, de 15 de janeiro e 51/2005, de 30 e Agosto e republicado pela Lei nº 64/2011, de 22 de Dezembro);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</si>
  <si>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</si>
  <si>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</si>
  <si>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</si>
  <si>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</si>
  <si>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</si>
  <si>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</si>
  <si>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</si>
  <si>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</si>
  <si>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Contato(s) do(s) responsável(eis) pelo preenchimento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</si>
  <si>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</si>
  <si>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</si>
  <si>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</si>
  <si>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</si>
  <si>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</si>
  <si>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</si>
  <si>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</si>
  <si>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</si>
  <si>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</si>
  <si>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</si>
  <si>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</si>
  <si>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</si>
  <si>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</si>
  <si>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</si>
  <si>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</si>
  <si>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</si>
  <si>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</si>
  <si>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</si>
  <si>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</si>
  <si>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</si>
  <si>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</si>
  <si>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</si>
  <si>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</si>
  <si>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</si>
  <si>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</si>
  <si>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</si>
  <si>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</si>
  <si>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</si>
  <si>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</si>
  <si>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</si>
  <si>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</si>
  <si>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</si>
  <si>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</si>
  <si>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</si>
  <si>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</si>
  <si>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</si>
  <si>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</si>
  <si>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</si>
  <si>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</si>
  <si>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</si>
  <si>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</si>
  <si>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</si>
  <si>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</si>
  <si>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</si>
  <si>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</si>
  <si>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</si>
  <si>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</si>
  <si>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</si>
  <si>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</si>
  <si>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</si>
  <si>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</si>
  <si>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</si>
  <si>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</si>
  <si>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</si>
  <si>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</si>
  <si>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</si>
  <si>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</si>
  <si>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</si>
  <si>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</si>
  <si>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</si>
  <si>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</si>
  <si>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</si>
  <si>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efectuado em dias normais e em dias de descanso semanal obrigatório, complementar e feriados.</t>
  </si>
  <si>
    <t>Trabalho suplementar (diurno e nocturno)</t>
  </si>
  <si>
    <t xml:space="preserve">Incluir todos os trabalhadores em regime de Nomeação ao abrigo do art. 8º  e em Comissão de Serviço ao abrigo do art.  9º da LTFP, aprovada em anexo à Lei nº 35/2014, de 20 de junho 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</si>
  <si>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</si>
  <si>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</si>
  <si>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</si>
  <si>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</si>
  <si>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</si>
  <si>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</si>
  <si>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(3) - Artigo 99º da LTFP, aprovada em anexo à Lei nº 35/2014, de 20 de junho</t>
  </si>
  <si>
    <t>(*) Artigo 110º da LTFP,  aprovada em anexo à Lei nº 35/2014, de 20 de junho</t>
  </si>
  <si>
    <t>(1) e (2) - Artigos 156º,157º e 158 da LTFP, aprovada em anexo à Lei nº 35/2014, de 20 de junho</t>
  </si>
  <si>
    <t>Pessoal dos Serviços Externos do MNE - assistente de residência</t>
  </si>
  <si>
    <t>Outros encargos com pessoal (**)</t>
  </si>
  <si>
    <t>Despesas com a medicina no trabalho (*)</t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</si>
  <si>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</si>
  <si>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</si>
  <si>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</si>
  <si>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</si>
  <si>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</si>
  <si>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t>d) Considerar a meia jornada (Lei 84/2015, de 7/08)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</si>
  <si>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</si>
  <si>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t xml:space="preserve">(**) Artigo 68º da LTFP,  aprovada em anexo à Lei nº 35/2014, de 20 de junho; Lei n.º 84/2015, de 7 de agosto </t>
  </si>
  <si>
    <r>
      <t xml:space="preserve">O trabalho suplementar diurno e nocturno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</si>
  <si>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r>
      <t>Este quadro refere-se</t>
    </r>
    <r>
      <rPr>
        <b/>
        <u/>
        <sz val="8"/>
        <rFont val="Trebuchet MS"/>
        <family val="2"/>
      </rPr>
      <t xml:space="preserve"> apenas a trabalho nocturno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nocturno suplementar</t>
    </r>
    <r>
      <rPr>
        <sz val="8"/>
        <rFont val="Trebuchet MS"/>
        <family val="2"/>
      </rPr>
      <t xml:space="preserve">” neste quadro  deve-se considerar o </t>
    </r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</si>
  <si>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</si>
  <si>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</si>
  <si>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</si>
  <si>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</si>
  <si>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</si>
  <si>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</si>
  <si>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</si>
  <si>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</si>
  <si>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</si>
  <si>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</si>
  <si>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</si>
  <si>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</si>
  <si>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</si>
  <si>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</si>
  <si>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</si>
  <si>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</si>
  <si>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nocturno);</t>
    </r>
  </si>
  <si>
    <r>
      <t xml:space="preserve">i) Considerar as despesas efectuadas durante ano em actividades de formação e </t>
    </r>
    <r>
      <rPr>
        <b/>
        <u/>
        <sz val="8"/>
        <rFont val="Trebuchet MS"/>
        <family val="2"/>
      </rPr>
      <t>suportadas pelo orçamento da entidade;</t>
    </r>
  </si>
  <si>
    <t>ii) Considerar também as despesas de deslocação relacionadas com a formação.</t>
  </si>
  <si>
    <t>(***) - incluir também  o subsidio de residência.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</si>
  <si>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</si>
  <si>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</si>
  <si>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r>
      <t xml:space="preserve">Considerar o total de </t>
    </r>
    <r>
      <rPr>
        <b/>
        <u/>
        <sz val="8"/>
        <rFont val="Trebuchet MS"/>
        <family val="2"/>
      </rPr>
      <t>dias completos de ausência ou periodos de meio dia</t>
    </r>
    <r>
      <rPr>
        <b/>
        <sz val="8"/>
        <rFont val="Trebuchet MS"/>
        <family val="2"/>
      </rPr>
      <t>;</t>
    </r>
  </si>
  <si>
    <t>Em caso de processo de fusão/reestruturação da entidade existente a 31/12/2020 deverá ser indicado o critério adotado para o registo dos dados do Balanço Social 2020.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</si>
  <si>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2020: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2020 na folha de identificação.</t>
    </r>
  </si>
  <si>
    <r>
      <t xml:space="preserve"> Nota: Em caso de processo de fusão/reestruturação da entidade existente a 31/12/2020, indicar o critério adotado para o registo dos dados do Balanço Social 2020 na folha </t>
    </r>
    <r>
      <rPr>
        <b/>
        <u/>
        <sz val="11"/>
        <color indexed="60"/>
        <rFont val="Trebuchet MS"/>
        <family val="2"/>
      </rPr>
      <t>"Criterio"</t>
    </r>
  </si>
  <si>
    <t>DA CIÊNCIA TECNOLOGIA E ENSINO SUPERIOR</t>
  </si>
  <si>
    <t>UNIVERSIDADE DOS AÇORES</t>
  </si>
  <si>
    <t>Ana Paula Pacheco Travassos da Silva melo</t>
  </si>
  <si>
    <t>svrh.diretor@uac.pt</t>
  </si>
  <si>
    <t>560.00</t>
  </si>
  <si>
    <t xml:space="preserve"> Ponta Delgada 1 de março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</si>
</sst>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6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3">
    <xf numFmtId="0" fontId="0" fillId="0" borderId="0" xfId="0"/>
    <xf numFmtId="0" fontId="4" fillId="0" borderId="1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4" fillId="0" borderId="4" xfId="0" applyFont="1" applyFill="1" applyBorder="1"/>
    <xf numFmtId="0" fontId="4" fillId="0" borderId="0" xfId="0" applyFont="1"/>
    <xf numFmtId="0" fontId="4" fillId="0" borderId="5" xfId="0" applyFont="1" applyFill="1" applyBorder="1"/>
    <xf numFmtId="0" fontId="7" fillId="0" borderId="6" xfId="0" applyFont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/>
    <xf numFmtId="0" fontId="8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right" vertical="center" wrapText="1" indent="10"/>
    </xf>
    <xf numFmtId="0" fontId="12" fillId="0" borderId="11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3" fillId="0" borderId="6" xfId="0" applyFont="1" applyFill="1" applyBorder="1" applyAlignment="1">
      <alignment horizontal="center" wrapText="1"/>
    </xf>
    <xf numFmtId="0" fontId="14" fillId="0" borderId="12" xfId="0" applyFont="1" applyBorder="1" applyAlignment="1">
      <alignment horizontal="right"/>
    </xf>
    <xf numFmtId="0" fontId="14" fillId="0" borderId="13" xfId="0" applyFont="1" applyBorder="1" applyAlignment="1" applyProtection="1">
      <protection locked="0"/>
    </xf>
    <xf numFmtId="0" fontId="14" fillId="0" borderId="0" xfId="0" applyFont="1" applyBorder="1" applyAlignment="1" applyProtection="1"/>
    <xf numFmtId="0" fontId="13" fillId="0" borderId="9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left"/>
    </xf>
    <xf numFmtId="0" fontId="14" fillId="0" borderId="12" xfId="0" applyFont="1" applyBorder="1" applyAlignment="1">
      <alignment vertical="center" wrapText="1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/>
    <xf numFmtId="0" fontId="14" fillId="0" borderId="11" xfId="0" applyFont="1" applyBorder="1" applyAlignment="1" applyProtection="1">
      <protection locked="0"/>
    </xf>
    <xf numFmtId="0" fontId="14" fillId="0" borderId="0" xfId="0" applyFont="1" applyBorder="1" applyAlignment="1">
      <alignment vertical="center" wrapText="1"/>
    </xf>
    <xf numFmtId="0" fontId="15" fillId="0" borderId="9" xfId="0" applyFont="1" applyBorder="1" applyAlignment="1">
      <alignment horizontal="center" wrapText="1"/>
    </xf>
    <xf numFmtId="0" fontId="14" fillId="0" borderId="0" xfId="0" applyFont="1" applyBorder="1" applyAlignment="1">
      <alignment horizontal="right"/>
    </xf>
    <xf numFmtId="0" fontId="14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wrapText="1" indent="1"/>
    </xf>
    <xf numFmtId="0" fontId="14" fillId="0" borderId="9" xfId="0" applyFont="1" applyBorder="1" applyAlignment="1"/>
    <xf numFmtId="0" fontId="17" fillId="0" borderId="14" xfId="0" applyFont="1" applyBorder="1"/>
    <xf numFmtId="0" fontId="17" fillId="0" borderId="13" xfId="0" applyFont="1" applyBorder="1"/>
    <xf numFmtId="0" fontId="14" fillId="0" borderId="13" xfId="0" applyFont="1" applyBorder="1"/>
    <xf numFmtId="0" fontId="14" fillId="0" borderId="10" xfId="0" applyFont="1" applyBorder="1"/>
    <xf numFmtId="0" fontId="4" fillId="0" borderId="15" xfId="0" applyFont="1" applyFill="1" applyBorder="1"/>
    <xf numFmtId="0" fontId="8" fillId="0" borderId="16" xfId="0" applyFont="1" applyFill="1" applyBorder="1"/>
    <xf numFmtId="0" fontId="18" fillId="0" borderId="16" xfId="0" applyFont="1" applyFill="1" applyBorder="1"/>
    <xf numFmtId="0" fontId="4" fillId="0" borderId="17" xfId="0" applyFont="1" applyFill="1" applyBorder="1"/>
    <xf numFmtId="0" fontId="19" fillId="0" borderId="0" xfId="5" applyFont="1" applyAlignment="1">
      <alignment horizontal="left"/>
    </xf>
    <xf numFmtId="0" fontId="3" fillId="0" borderId="0" xfId="5"/>
    <xf numFmtId="0" fontId="20" fillId="0" borderId="0" xfId="5" applyFont="1" applyAlignment="1"/>
    <xf numFmtId="0" fontId="3" fillId="0" borderId="0" xfId="5" applyAlignment="1"/>
    <xf numFmtId="0" fontId="21" fillId="0" borderId="0" xfId="1" applyAlignment="1" applyProtection="1"/>
    <xf numFmtId="0" fontId="8" fillId="0" borderId="0" xfId="0" applyFont="1"/>
    <xf numFmtId="0" fontId="22" fillId="0" borderId="0" xfId="1" applyFont="1" applyAlignment="1" applyProtection="1"/>
    <xf numFmtId="0" fontId="22" fillId="0" borderId="0" xfId="1" applyFont="1" applyFill="1" applyAlignment="1" applyProtection="1"/>
    <xf numFmtId="0" fontId="3" fillId="0" borderId="0" xfId="5" applyFill="1"/>
    <xf numFmtId="0" fontId="20" fillId="0" borderId="0" xfId="5" applyFont="1" applyFill="1"/>
    <xf numFmtId="0" fontId="23" fillId="0" borderId="0" xfId="5" applyFont="1" applyFill="1"/>
    <xf numFmtId="0" fontId="20" fillId="0" borderId="0" xfId="5" applyFont="1"/>
    <xf numFmtId="3" fontId="26" fillId="0" borderId="0" xfId="5" applyNumberFormat="1" applyFont="1" applyProtection="1"/>
    <xf numFmtId="3" fontId="25" fillId="0" borderId="0" xfId="5" applyNumberFormat="1" applyFont="1" applyFill="1" applyBorder="1" applyAlignment="1">
      <alignment horizontal="center" vertical="center" wrapText="1"/>
    </xf>
    <xf numFmtId="3" fontId="26" fillId="0" borderId="0" xfId="5" applyNumberFormat="1" applyFont="1"/>
    <xf numFmtId="3" fontId="26" fillId="0" borderId="0" xfId="5" applyNumberFormat="1" applyFont="1" applyFill="1" applyBorder="1" applyProtection="1"/>
    <xf numFmtId="3" fontId="25" fillId="0" borderId="0" xfId="5" applyNumberFormat="1" applyFont="1" applyFill="1" applyBorder="1" applyAlignment="1" applyProtection="1">
      <alignment horizontal="center" vertical="center" wrapText="1"/>
    </xf>
    <xf numFmtId="3" fontId="27" fillId="0" borderId="0" xfId="5" applyNumberFormat="1" applyFont="1" applyFill="1" applyBorder="1" applyAlignment="1" applyProtection="1">
      <alignment horizontal="center" vertical="center" wrapText="1"/>
    </xf>
    <xf numFmtId="3" fontId="28" fillId="0" borderId="0" xfId="5" applyNumberFormat="1" applyFont="1" applyFill="1" applyBorder="1" applyAlignment="1" applyProtection="1">
      <alignment horizontal="right" vertical="center" wrapText="1"/>
    </xf>
    <xf numFmtId="3" fontId="29" fillId="0" borderId="0" xfId="5" applyNumberFormat="1" applyFont="1" applyAlignment="1">
      <alignment vertical="center"/>
    </xf>
    <xf numFmtId="3" fontId="30" fillId="0" borderId="0" xfId="5" applyNumberFormat="1" applyFont="1" applyProtection="1"/>
    <xf numFmtId="3" fontId="30" fillId="0" borderId="0" xfId="5" applyNumberFormat="1" applyFont="1"/>
    <xf numFmtId="3" fontId="30" fillId="0" borderId="0" xfId="5" applyNumberFormat="1" applyFont="1" applyAlignment="1">
      <alignment vertical="center"/>
    </xf>
    <xf numFmtId="0" fontId="29" fillId="0" borderId="0" xfId="0" applyFont="1"/>
    <xf numFmtId="3" fontId="30" fillId="0" borderId="0" xfId="5" applyNumberFormat="1" applyFont="1" applyAlignment="1" applyProtection="1">
      <alignment vertical="center"/>
    </xf>
    <xf numFmtId="3" fontId="8" fillId="0" borderId="0" xfId="5" applyNumberFormat="1" applyFont="1" applyProtection="1"/>
    <xf numFmtId="3" fontId="8" fillId="0" borderId="0" xfId="5" applyNumberFormat="1" applyFont="1"/>
    <xf numFmtId="3" fontId="31" fillId="0" borderId="0" xfId="1" applyNumberFormat="1" applyFont="1" applyFill="1" applyBorder="1" applyAlignment="1" applyProtection="1"/>
    <xf numFmtId="3" fontId="8" fillId="0" borderId="0" xfId="5" applyNumberFormat="1" applyFont="1" applyAlignment="1">
      <alignment vertical="center"/>
    </xf>
    <xf numFmtId="3" fontId="25" fillId="2" borderId="18" xfId="5" applyNumberFormat="1" applyFont="1" applyFill="1" applyBorder="1" applyAlignment="1">
      <alignment horizontal="center" vertical="center" wrapText="1"/>
    </xf>
    <xf numFmtId="3" fontId="26" fillId="0" borderId="0" xfId="5" applyNumberFormat="1" applyFont="1" applyAlignment="1">
      <alignment vertical="center"/>
    </xf>
    <xf numFmtId="3" fontId="34" fillId="0" borderId="0" xfId="5" applyNumberFormat="1" applyFont="1" applyFill="1" applyBorder="1" applyAlignment="1">
      <alignment horizontal="center" vertical="center" wrapText="1"/>
    </xf>
    <xf numFmtId="3" fontId="33" fillId="0" borderId="0" xfId="5" applyNumberFormat="1" applyFont="1"/>
    <xf numFmtId="3" fontId="26" fillId="0" borderId="0" xfId="5" applyNumberFormat="1" applyFont="1" applyAlignment="1">
      <alignment horizontal="center"/>
    </xf>
    <xf numFmtId="3" fontId="33" fillId="0" borderId="0" xfId="5" applyNumberFormat="1" applyFont="1" applyAlignment="1"/>
    <xf numFmtId="3" fontId="26" fillId="0" borderId="0" xfId="5" applyNumberFormat="1" applyFont="1" applyAlignment="1"/>
    <xf numFmtId="3" fontId="26" fillId="0" borderId="0" xfId="5" applyNumberFormat="1" applyFont="1" applyBorder="1" applyAlignment="1">
      <alignment wrapText="1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/>
    <xf numFmtId="3" fontId="25" fillId="2" borderId="18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Alignment="1">
      <alignment vertical="center"/>
    </xf>
    <xf numFmtId="3" fontId="30" fillId="0" borderId="0" xfId="0" applyNumberFormat="1" applyFont="1"/>
    <xf numFmtId="3" fontId="8" fillId="0" borderId="0" xfId="0" applyNumberFormat="1" applyFont="1"/>
    <xf numFmtId="3" fontId="25" fillId="3" borderId="18" xfId="5" applyNumberFormat="1" applyFont="1" applyFill="1" applyBorder="1" applyAlignment="1">
      <alignment horizontal="center" vertical="center" wrapText="1"/>
    </xf>
    <xf numFmtId="3" fontId="26" fillId="0" borderId="0" xfId="5" applyNumberFormat="1" applyFont="1" applyFill="1"/>
    <xf numFmtId="3" fontId="28" fillId="0" borderId="0" xfId="5" applyNumberFormat="1" applyFont="1" applyFill="1" applyBorder="1" applyAlignment="1">
      <alignment horizontal="right" vertical="center" wrapText="1"/>
    </xf>
    <xf numFmtId="3" fontId="26" fillId="0" borderId="0" xfId="5" applyNumberFormat="1" applyFont="1" applyAlignment="1">
      <alignment wrapText="1"/>
    </xf>
    <xf numFmtId="3" fontId="26" fillId="0" borderId="0" xfId="5" applyNumberFormat="1" applyFont="1" applyFill="1" applyAlignment="1">
      <alignment wrapText="1"/>
    </xf>
    <xf numFmtId="3" fontId="25" fillId="0" borderId="0" xfId="5" applyNumberFormat="1" applyFont="1" applyFill="1" applyBorder="1" applyAlignment="1">
      <alignment vertical="center" wrapText="1"/>
    </xf>
    <xf numFmtId="3" fontId="30" fillId="0" borderId="0" xfId="5" applyNumberFormat="1" applyFont="1" applyFill="1"/>
    <xf numFmtId="0" fontId="30" fillId="0" borderId="0" xfId="5" applyFont="1"/>
    <xf numFmtId="0" fontId="30" fillId="0" borderId="0" xfId="5" applyFont="1" applyFill="1"/>
    <xf numFmtId="3" fontId="8" fillId="0" borderId="0" xfId="5" applyNumberFormat="1" applyFont="1" applyFill="1"/>
    <xf numFmtId="3" fontId="3" fillId="4" borderId="0" xfId="5" applyNumberFormat="1" applyFill="1" applyAlignment="1"/>
    <xf numFmtId="3" fontId="42" fillId="4" borderId="0" xfId="5" applyNumberFormat="1" applyFont="1" applyFill="1" applyAlignment="1">
      <alignment horizontal="center"/>
    </xf>
    <xf numFmtId="3" fontId="42" fillId="4" borderId="0" xfId="5" applyNumberFormat="1" applyFont="1" applyFill="1" applyAlignment="1"/>
    <xf numFmtId="3" fontId="42" fillId="0" borderId="0" xfId="5" applyNumberFormat="1" applyFont="1" applyAlignment="1"/>
    <xf numFmtId="3" fontId="42" fillId="0" borderId="0" xfId="5" applyNumberFormat="1" applyFont="1" applyFill="1" applyAlignment="1"/>
    <xf numFmtId="3" fontId="43" fillId="0" borderId="0" xfId="5" applyNumberFormat="1" applyFont="1" applyAlignment="1"/>
    <xf numFmtId="3" fontId="43" fillId="0" borderId="0" xfId="5" applyNumberFormat="1" applyFont="1" applyFill="1" applyAlignment="1"/>
    <xf numFmtId="3" fontId="43" fillId="4" borderId="0" xfId="5" applyNumberFormat="1" applyFont="1" applyFill="1" applyAlignment="1"/>
    <xf numFmtId="3" fontId="8" fillId="0" borderId="0" xfId="5" applyNumberFormat="1" applyFont="1" applyAlignment="1"/>
    <xf numFmtId="3" fontId="3" fillId="0" borderId="0" xfId="5" applyNumberFormat="1" applyAlignment="1"/>
    <xf numFmtId="3" fontId="3" fillId="0" borderId="0" xfId="5" applyNumberFormat="1" applyFill="1" applyAlignment="1"/>
    <xf numFmtId="3" fontId="3" fillId="0" borderId="0" xfId="5" applyNumberFormat="1" applyAlignment="1">
      <alignment vertical="center"/>
    </xf>
    <xf numFmtId="3" fontId="42" fillId="0" borderId="0" xfId="5" applyNumberFormat="1" applyFont="1"/>
    <xf numFmtId="3" fontId="42" fillId="0" borderId="0" xfId="5" applyNumberFormat="1" applyFont="1" applyFill="1"/>
    <xf numFmtId="3" fontId="26" fillId="0" borderId="0" xfId="5" applyNumberFormat="1" applyFont="1" applyFill="1" applyAlignment="1">
      <alignment vertical="center"/>
    </xf>
    <xf numFmtId="3" fontId="43" fillId="0" borderId="0" xfId="5" applyNumberFormat="1" applyFont="1" applyFill="1"/>
    <xf numFmtId="3" fontId="30" fillId="0" borderId="0" xfId="5" applyNumberFormat="1" applyFont="1" applyFill="1" applyAlignment="1">
      <alignment vertical="center"/>
    </xf>
    <xf numFmtId="3" fontId="3" fillId="0" borderId="0" xfId="5" applyNumberFormat="1" applyFill="1"/>
    <xf numFmtId="0" fontId="25" fillId="2" borderId="18" xfId="5" applyFont="1" applyFill="1" applyBorder="1" applyAlignment="1">
      <alignment horizontal="center" vertical="center" wrapText="1"/>
    </xf>
    <xf numFmtId="0" fontId="42" fillId="0" borderId="0" xfId="5" applyFont="1"/>
    <xf numFmtId="0" fontId="43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3" fillId="0" borderId="0" xfId="0" applyNumberFormat="1" applyFont="1"/>
    <xf numFmtId="3" fontId="30" fillId="0" borderId="0" xfId="0" applyNumberFormat="1" applyFont="1" applyAlignment="1">
      <alignment vertical="center"/>
    </xf>
    <xf numFmtId="3" fontId="42" fillId="0" borderId="0" xfId="0" applyNumberFormat="1" applyFont="1"/>
    <xf numFmtId="3" fontId="47" fillId="0" borderId="0" xfId="0" applyNumberFormat="1" applyFont="1" applyAlignment="1">
      <alignment vertical="center"/>
    </xf>
    <xf numFmtId="3" fontId="48" fillId="0" borderId="0" xfId="0" applyNumberFormat="1" applyFont="1" applyAlignment="1">
      <alignment vertical="center"/>
    </xf>
    <xf numFmtId="3" fontId="43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3" fontId="49" fillId="0" borderId="0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0" xfId="5" applyNumberFormat="1" applyFont="1" applyBorder="1" applyAlignment="1">
      <alignment vertical="center" wrapText="1"/>
    </xf>
    <xf numFmtId="3" fontId="42" fillId="0" borderId="0" xfId="5" applyNumberFormat="1" applyFont="1" applyAlignment="1">
      <alignment vertical="center"/>
    </xf>
    <xf numFmtId="3" fontId="43" fillId="0" borderId="0" xfId="5" applyNumberFormat="1" applyFont="1" applyAlignment="1">
      <alignment vertical="center"/>
    </xf>
    <xf numFmtId="3" fontId="43" fillId="0" borderId="0" xfId="5" applyNumberFormat="1" applyFont="1"/>
    <xf numFmtId="3" fontId="52" fillId="0" borderId="0" xfId="5" applyNumberFormat="1" applyFont="1"/>
    <xf numFmtId="3" fontId="3" fillId="0" borderId="0" xfId="5" applyNumberFormat="1"/>
    <xf numFmtId="3" fontId="59" fillId="0" borderId="0" xfId="5" applyNumberFormat="1" applyFont="1"/>
    <xf numFmtId="3" fontId="30" fillId="0" borderId="0" xfId="5" applyNumberFormat="1" applyFont="1" applyBorder="1" applyAlignment="1">
      <alignment wrapText="1"/>
    </xf>
    <xf numFmtId="3" fontId="24" fillId="0" borderId="0" xfId="5" applyNumberFormat="1" applyFont="1" applyAlignment="1">
      <alignment vertical="center" wrapText="1"/>
    </xf>
    <xf numFmtId="3" fontId="60" fillId="2" borderId="18" xfId="5" applyNumberFormat="1" applyFont="1" applyFill="1" applyBorder="1" applyAlignment="1">
      <alignment horizontal="center" vertical="center"/>
    </xf>
    <xf numFmtId="3" fontId="60" fillId="2" borderId="19" xfId="5" applyNumberFormat="1" applyFont="1" applyFill="1" applyBorder="1" applyAlignment="1">
      <alignment horizontal="center" vertical="center"/>
    </xf>
    <xf numFmtId="3" fontId="25" fillId="5" borderId="18" xfId="5" applyNumberFormat="1" applyFont="1" applyFill="1" applyBorder="1" applyAlignment="1">
      <alignment horizontal="center" vertical="center"/>
    </xf>
    <xf numFmtId="3" fontId="25" fillId="5" borderId="18" xfId="5" applyNumberFormat="1" applyFont="1" applyFill="1" applyBorder="1" applyAlignment="1">
      <alignment horizontal="center" vertical="center" wrapText="1"/>
    </xf>
    <xf numFmtId="3" fontId="25" fillId="5" borderId="20" xfId="5" applyNumberFormat="1" applyFont="1" applyFill="1" applyBorder="1" applyAlignment="1">
      <alignment horizontal="center" vertical="center" wrapText="1"/>
    </xf>
    <xf numFmtId="3" fontId="25" fillId="2" borderId="18" xfId="5" applyNumberFormat="1" applyFont="1" applyFill="1" applyBorder="1" applyAlignment="1">
      <alignment horizontal="center" vertical="center"/>
    </xf>
    <xf numFmtId="3" fontId="25" fillId="5" borderId="21" xfId="5" applyNumberFormat="1" applyFont="1" applyFill="1" applyBorder="1" applyAlignment="1">
      <alignment horizontal="center" vertical="center" wrapText="1"/>
    </xf>
    <xf numFmtId="164" fontId="25" fillId="2" borderId="20" xfId="5" applyNumberFormat="1" applyFont="1" applyFill="1" applyBorder="1" applyAlignment="1">
      <alignment horizontal="right" vertical="center"/>
    </xf>
    <xf numFmtId="3" fontId="65" fillId="0" borderId="0" xfId="0" applyNumberFormat="1" applyFont="1" applyFill="1" applyAlignment="1">
      <alignment vertical="center"/>
    </xf>
    <xf numFmtId="3" fontId="66" fillId="0" borderId="22" xfId="0" applyNumberFormat="1" applyFont="1" applyFill="1" applyBorder="1" applyAlignment="1">
      <alignment vertical="center" wrapText="1"/>
    </xf>
    <xf numFmtId="3" fontId="27" fillId="5" borderId="18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vertical="center"/>
    </xf>
    <xf numFmtId="3" fontId="26" fillId="0" borderId="0" xfId="0" applyNumberFormat="1" applyFont="1" applyFill="1" applyAlignment="1">
      <alignment vertical="center"/>
    </xf>
    <xf numFmtId="3" fontId="68" fillId="0" borderId="0" xfId="0" applyNumberFormat="1" applyFont="1" applyAlignment="1">
      <alignment vertical="center"/>
    </xf>
    <xf numFmtId="3" fontId="26" fillId="0" borderId="23" xfId="0" applyNumberFormat="1" applyFont="1" applyBorder="1" applyAlignment="1">
      <alignment vertical="center" wrapText="1"/>
    </xf>
    <xf numFmtId="3" fontId="33" fillId="0" borderId="23" xfId="0" applyNumberFormat="1" applyFont="1" applyBorder="1" applyAlignment="1">
      <alignment vertical="center" wrapText="1"/>
    </xf>
    <xf numFmtId="3" fontId="30" fillId="0" borderId="0" xfId="0" applyNumberFormat="1" applyFont="1" applyBorder="1" applyAlignment="1">
      <alignment vertical="center" wrapText="1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 vertical="center"/>
    </xf>
    <xf numFmtId="3" fontId="29" fillId="0" borderId="0" xfId="0" applyNumberFormat="1" applyFont="1" applyBorder="1" applyAlignment="1">
      <alignment vertical="center" wrapText="1"/>
    </xf>
    <xf numFmtId="3" fontId="26" fillId="0" borderId="0" xfId="0" applyNumberFormat="1" applyFont="1" applyBorder="1" applyAlignment="1">
      <alignment vertical="center" wrapText="1"/>
    </xf>
    <xf numFmtId="3" fontId="49" fillId="2" borderId="24" xfId="0" applyNumberFormat="1" applyFont="1" applyFill="1" applyBorder="1" applyAlignment="1">
      <alignment horizontal="center" vertical="center" wrapText="1"/>
    </xf>
    <xf numFmtId="3" fontId="44" fillId="5" borderId="25" xfId="0" applyNumberFormat="1" applyFont="1" applyFill="1" applyBorder="1" applyAlignment="1">
      <alignment horizontal="center" vertical="center" wrapText="1"/>
    </xf>
    <xf numFmtId="3" fontId="44" fillId="5" borderId="26" xfId="0" applyNumberFormat="1" applyFont="1" applyFill="1" applyBorder="1" applyAlignment="1">
      <alignment horizontal="center" vertical="center" wrapText="1"/>
    </xf>
    <xf numFmtId="3" fontId="44" fillId="3" borderId="27" xfId="0" applyNumberFormat="1" applyFont="1" applyFill="1" applyBorder="1" applyAlignment="1">
      <alignment horizontal="center" vertical="center" wrapText="1"/>
    </xf>
    <xf numFmtId="3" fontId="44" fillId="3" borderId="28" xfId="0" applyNumberFormat="1" applyFont="1" applyFill="1" applyBorder="1" applyAlignment="1">
      <alignment horizontal="center" vertical="center" wrapText="1"/>
    </xf>
    <xf numFmtId="3" fontId="53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3" fontId="70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27" fillId="3" borderId="29" xfId="0" applyNumberFormat="1" applyFont="1" applyFill="1" applyBorder="1" applyAlignment="1">
      <alignment horizontal="left" vertical="center" wrapText="1"/>
    </xf>
    <xf numFmtId="0" fontId="32" fillId="0" borderId="0" xfId="0" applyFont="1" applyBorder="1" applyAlignment="1"/>
    <xf numFmtId="0" fontId="73" fillId="0" borderId="0" xfId="0" applyFont="1" applyBorder="1" applyAlignment="1"/>
    <xf numFmtId="0" fontId="38" fillId="0" borderId="0" xfId="0" applyFont="1"/>
    <xf numFmtId="0" fontId="30" fillId="0" borderId="0" xfId="0" applyFont="1"/>
    <xf numFmtId="0" fontId="43" fillId="0" borderId="0" xfId="0" applyFont="1"/>
    <xf numFmtId="0" fontId="8" fillId="0" borderId="0" xfId="0" applyFont="1" applyBorder="1" applyAlignment="1"/>
    <xf numFmtId="3" fontId="26" fillId="0" borderId="0" xfId="5" applyNumberFormat="1" applyFont="1" applyAlignment="1" applyProtection="1">
      <alignment vertical="center"/>
    </xf>
    <xf numFmtId="3" fontId="29" fillId="0" borderId="0" xfId="5" applyNumberFormat="1" applyFont="1" applyAlignment="1" applyProtection="1">
      <alignment vertical="center"/>
    </xf>
    <xf numFmtId="3" fontId="26" fillId="0" borderId="0" xfId="5" applyNumberFormat="1" applyFont="1" applyFill="1" applyAlignment="1" applyProtection="1">
      <alignment vertical="center"/>
    </xf>
    <xf numFmtId="3" fontId="62" fillId="0" borderId="0" xfId="5" applyNumberFormat="1" applyFont="1" applyAlignment="1">
      <alignment vertical="center" wrapText="1"/>
    </xf>
    <xf numFmtId="3" fontId="15" fillId="0" borderId="0" xfId="5" applyNumberFormat="1" applyFont="1" applyAlignment="1">
      <alignment vertical="center"/>
    </xf>
    <xf numFmtId="3" fontId="77" fillId="2" borderId="18" xfId="5" applyNumberFormat="1" applyFont="1" applyFill="1" applyBorder="1" applyAlignment="1">
      <alignment horizontal="center" vertical="center"/>
    </xf>
    <xf numFmtId="3" fontId="78" fillId="0" borderId="0" xfId="5" applyNumberFormat="1" applyFont="1" applyFill="1" applyAlignment="1">
      <alignment vertical="center"/>
    </xf>
    <xf numFmtId="3" fontId="15" fillId="0" borderId="0" xfId="5" applyNumberFormat="1" applyFont="1" applyAlignment="1">
      <alignment vertical="center" wrapText="1"/>
    </xf>
    <xf numFmtId="3" fontId="81" fillId="0" borderId="0" xfId="5" applyNumberFormat="1" applyFont="1" applyAlignment="1">
      <alignment vertical="center" wrapText="1"/>
    </xf>
    <xf numFmtId="3" fontId="11" fillId="0" borderId="0" xfId="5" applyNumberFormat="1" applyFont="1" applyAlignment="1">
      <alignment vertical="center"/>
    </xf>
    <xf numFmtId="3" fontId="30" fillId="0" borderId="0" xfId="5" applyNumberFormat="1" applyFont="1" applyAlignment="1">
      <alignment horizontal="justify" vertical="center"/>
    </xf>
    <xf numFmtId="166" fontId="15" fillId="0" borderId="0" xfId="5" applyNumberFormat="1" applyFont="1" applyAlignment="1">
      <alignment vertical="center"/>
    </xf>
    <xf numFmtId="166" fontId="26" fillId="0" borderId="0" xfId="5" applyNumberFormat="1" applyFont="1" applyAlignment="1">
      <alignment vertical="center"/>
    </xf>
    <xf numFmtId="166" fontId="82" fillId="0" borderId="0" xfId="5" applyNumberFormat="1" applyFont="1" applyFill="1" applyBorder="1" applyAlignment="1">
      <alignment vertical="center"/>
    </xf>
    <xf numFmtId="166" fontId="26" fillId="0" borderId="0" xfId="5" applyNumberFormat="1" applyFont="1" applyBorder="1" applyAlignment="1">
      <alignment vertical="center"/>
    </xf>
    <xf numFmtId="166" fontId="29" fillId="0" borderId="0" xfId="5" applyNumberFormat="1" applyFont="1" applyAlignment="1">
      <alignment vertical="center"/>
    </xf>
    <xf numFmtId="166" fontId="30" fillId="0" borderId="0" xfId="5" applyNumberFormat="1" applyFont="1" applyAlignment="1">
      <alignment vertical="center"/>
    </xf>
    <xf numFmtId="166" fontId="30" fillId="0" borderId="0" xfId="5" applyNumberFormat="1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justify" vertical="center" wrapText="1"/>
    </xf>
    <xf numFmtId="3" fontId="29" fillId="0" borderId="0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Alignment="1">
      <alignment vertical="center" wrapText="1"/>
    </xf>
    <xf numFmtId="3" fontId="38" fillId="0" borderId="0" xfId="0" applyNumberFormat="1" applyFont="1" applyAlignment="1">
      <alignment vertical="center" wrapText="1"/>
    </xf>
    <xf numFmtId="3" fontId="28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left" vertical="center" wrapText="1"/>
    </xf>
    <xf numFmtId="3" fontId="38" fillId="0" borderId="0" xfId="0" applyNumberFormat="1" applyFont="1" applyAlignment="1">
      <alignment vertical="center"/>
    </xf>
    <xf numFmtId="3" fontId="63" fillId="0" borderId="0" xfId="0" applyNumberFormat="1" applyFont="1" applyAlignment="1">
      <alignment horizontal="justify" vertical="center" wrapText="1"/>
    </xf>
    <xf numFmtId="3" fontId="30" fillId="0" borderId="0" xfId="0" applyNumberFormat="1" applyFont="1" applyAlignment="1">
      <alignment horizontal="left" vertical="center"/>
    </xf>
    <xf numFmtId="3" fontId="15" fillId="0" borderId="0" xfId="0" applyNumberFormat="1" applyFont="1"/>
    <xf numFmtId="3" fontId="84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0" xfId="0" applyNumberFormat="1" applyFont="1" applyFill="1"/>
    <xf numFmtId="3" fontId="26" fillId="0" borderId="0" xfId="0" applyNumberFormat="1" applyFont="1" applyBorder="1"/>
    <xf numFmtId="3" fontId="30" fillId="0" borderId="0" xfId="0" applyNumberFormat="1" applyFont="1" applyBorder="1"/>
    <xf numFmtId="3" fontId="26" fillId="0" borderId="30" xfId="0" applyNumberFormat="1" applyFont="1" applyBorder="1"/>
    <xf numFmtId="7" fontId="29" fillId="0" borderId="31" xfId="0" applyNumberFormat="1" applyFont="1" applyFill="1" applyBorder="1" applyAlignment="1" applyProtection="1">
      <alignment horizontal="right" vertical="center" wrapText="1"/>
      <protection locked="0"/>
    </xf>
    <xf numFmtId="7" fontId="29" fillId="0" borderId="32" xfId="0" applyNumberFormat="1" applyFont="1" applyFill="1" applyBorder="1" applyAlignment="1" applyProtection="1">
      <alignment horizontal="right" vertical="center" wrapText="1"/>
      <protection locked="0"/>
    </xf>
    <xf numFmtId="7" fontId="29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9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33" fillId="0" borderId="0" xfId="5" applyNumberFormat="1" applyFont="1" applyAlignment="1">
      <alignment vertical="center"/>
    </xf>
    <xf numFmtId="3" fontId="25" fillId="2" borderId="18" xfId="5" applyNumberFormat="1" applyFont="1" applyFill="1" applyBorder="1" applyAlignment="1">
      <alignment horizontal="right" vertical="center"/>
    </xf>
    <xf numFmtId="168" fontId="25" fillId="2" borderId="18" xfId="5" applyNumberFormat="1" applyFont="1" applyFill="1" applyBorder="1" applyAlignment="1" applyProtection="1">
      <alignment horizontal="center" vertical="center" wrapText="1"/>
    </xf>
    <xf numFmtId="168" fontId="25" fillId="2" borderId="18" xfId="5" applyNumberFormat="1" applyFont="1" applyFill="1" applyBorder="1" applyAlignment="1">
      <alignment horizontal="center" vertical="center" wrapText="1"/>
    </xf>
    <xf numFmtId="3" fontId="25" fillId="2" borderId="18" xfId="5" applyNumberFormat="1" applyFont="1" applyFill="1" applyBorder="1" applyAlignment="1" applyProtection="1">
      <alignment horizontal="center" vertical="center" wrapText="1"/>
    </xf>
    <xf numFmtId="3" fontId="27" fillId="3" borderId="18" xfId="5" applyNumberFormat="1" applyFont="1" applyFill="1" applyBorder="1" applyAlignment="1">
      <alignment horizontal="center" vertical="center" wrapText="1"/>
    </xf>
    <xf numFmtId="3" fontId="27" fillId="3" borderId="35" xfId="5" applyNumberFormat="1" applyFont="1" applyFill="1" applyBorder="1" applyAlignment="1">
      <alignment horizontal="center" vertical="center" wrapText="1"/>
    </xf>
    <xf numFmtId="3" fontId="27" fillId="3" borderId="36" xfId="5" applyNumberFormat="1" applyFont="1" applyFill="1" applyBorder="1" applyAlignment="1">
      <alignment horizontal="center" vertical="center" wrapText="1"/>
    </xf>
    <xf numFmtId="168" fontId="49" fillId="2" borderId="37" xfId="5" applyNumberFormat="1" applyFont="1" applyFill="1" applyBorder="1" applyAlignment="1">
      <alignment horizontal="right" vertical="center"/>
    </xf>
    <xf numFmtId="168" fontId="49" fillId="2" borderId="38" xfId="5" applyNumberFormat="1" applyFont="1" applyFill="1" applyBorder="1" applyAlignment="1">
      <alignment horizontal="right" vertical="center"/>
    </xf>
    <xf numFmtId="168" fontId="49" fillId="2" borderId="39" xfId="5" applyNumberFormat="1" applyFont="1" applyFill="1" applyBorder="1" applyAlignment="1">
      <alignment horizontal="right" vertical="center"/>
    </xf>
    <xf numFmtId="3" fontId="49" fillId="2" borderId="37" xfId="5" applyNumberFormat="1" applyFont="1" applyFill="1" applyBorder="1" applyAlignment="1">
      <alignment horizontal="right" vertical="center"/>
    </xf>
    <xf numFmtId="3" fontId="49" fillId="2" borderId="39" xfId="5" applyNumberFormat="1" applyFont="1" applyFill="1" applyBorder="1" applyAlignment="1">
      <alignment horizontal="right" vertical="center"/>
    </xf>
    <xf numFmtId="3" fontId="49" fillId="2" borderId="38" xfId="5" applyNumberFormat="1" applyFont="1" applyFill="1" applyBorder="1" applyAlignment="1">
      <alignment horizontal="right" vertical="center"/>
    </xf>
    <xf numFmtId="3" fontId="49" fillId="2" borderId="18" xfId="5" applyNumberFormat="1" applyFont="1" applyFill="1" applyBorder="1" applyAlignment="1">
      <alignment horizontal="right" vertical="center"/>
    </xf>
    <xf numFmtId="3" fontId="25" fillId="5" borderId="40" xfId="2" applyNumberFormat="1" applyFont="1" applyFill="1" applyBorder="1" applyAlignment="1">
      <alignment vertical="center"/>
    </xf>
    <xf numFmtId="3" fontId="25" fillId="5" borderId="22" xfId="2" applyNumberFormat="1" applyFont="1" applyFill="1" applyBorder="1" applyAlignment="1">
      <alignment vertical="center"/>
    </xf>
    <xf numFmtId="3" fontId="25" fillId="5" borderId="41" xfId="2" applyNumberFormat="1" applyFont="1" applyFill="1" applyBorder="1" applyAlignment="1">
      <alignment vertical="center"/>
    </xf>
    <xf numFmtId="164" fontId="49" fillId="2" borderId="20" xfId="5" applyNumberFormat="1" applyFont="1" applyFill="1" applyBorder="1" applyAlignment="1">
      <alignment horizontal="right" vertical="center"/>
    </xf>
    <xf numFmtId="3" fontId="44" fillId="3" borderId="35" xfId="0" applyNumberFormat="1" applyFont="1" applyFill="1" applyBorder="1" applyAlignment="1">
      <alignment horizontal="center" vertical="center" wrapText="1"/>
    </xf>
    <xf numFmtId="3" fontId="44" fillId="3" borderId="29" xfId="0" applyNumberFormat="1" applyFont="1" applyFill="1" applyBorder="1" applyAlignment="1">
      <alignment horizontal="center" vertical="center" wrapText="1"/>
    </xf>
    <xf numFmtId="3" fontId="44" fillId="3" borderId="36" xfId="0" applyNumberFormat="1" applyFont="1" applyFill="1" applyBorder="1" applyAlignment="1">
      <alignment horizontal="center" vertical="center" wrapText="1"/>
    </xf>
    <xf numFmtId="3" fontId="60" fillId="3" borderId="37" xfId="5" applyNumberFormat="1" applyFont="1" applyFill="1" applyBorder="1" applyAlignment="1">
      <alignment horizontal="center" vertical="center"/>
    </xf>
    <xf numFmtId="3" fontId="60" fillId="3" borderId="38" xfId="5" applyNumberFormat="1" applyFont="1" applyFill="1" applyBorder="1" applyAlignment="1">
      <alignment horizontal="center" vertical="center"/>
    </xf>
    <xf numFmtId="3" fontId="60" fillId="3" borderId="39" xfId="5" applyNumberFormat="1" applyFont="1" applyFill="1" applyBorder="1" applyAlignment="1">
      <alignment horizontal="center" vertical="center"/>
    </xf>
    <xf numFmtId="3" fontId="60" fillId="3" borderId="35" xfId="5" applyNumberFormat="1" applyFont="1" applyFill="1" applyBorder="1" applyAlignment="1">
      <alignment horizontal="center" vertical="center"/>
    </xf>
    <xf numFmtId="3" fontId="60" fillId="3" borderId="29" xfId="5" applyNumberFormat="1" applyFont="1" applyFill="1" applyBorder="1" applyAlignment="1">
      <alignment horizontal="center" vertical="center"/>
    </xf>
    <xf numFmtId="3" fontId="60" fillId="3" borderId="36" xfId="5" applyNumberFormat="1" applyFont="1" applyFill="1" applyBorder="1" applyAlignment="1">
      <alignment horizontal="center" vertical="center"/>
    </xf>
    <xf numFmtId="3" fontId="27" fillId="3" borderId="35" xfId="0" applyNumberFormat="1" applyFont="1" applyFill="1" applyBorder="1" applyAlignment="1">
      <alignment horizontal="left" vertical="center" wrapText="1"/>
    </xf>
    <xf numFmtId="3" fontId="27" fillId="3" borderId="36" xfId="0" applyNumberFormat="1" applyFont="1" applyFill="1" applyBorder="1" applyAlignment="1">
      <alignment horizontal="left" vertical="center" wrapText="1"/>
    </xf>
    <xf numFmtId="3" fontId="29" fillId="2" borderId="18" xfId="5" applyNumberFormat="1" applyFont="1" applyFill="1" applyBorder="1" applyAlignment="1" applyProtection="1">
      <alignment horizontal="center" vertical="center"/>
    </xf>
    <xf numFmtId="3" fontId="29" fillId="2" borderId="18" xfId="5" applyNumberFormat="1" applyFont="1" applyFill="1" applyBorder="1" applyAlignment="1" applyProtection="1">
      <alignment horizontal="center" vertical="center" wrapText="1" shrinkToFit="1"/>
    </xf>
    <xf numFmtId="3" fontId="29" fillId="2" borderId="18" xfId="5" applyNumberFormat="1" applyFont="1" applyFill="1" applyBorder="1" applyAlignment="1" applyProtection="1">
      <alignment horizontal="center" vertical="center" wrapText="1"/>
    </xf>
    <xf numFmtId="3" fontId="25" fillId="2" borderId="37" xfId="5" applyNumberFormat="1" applyFont="1" applyFill="1" applyBorder="1" applyAlignment="1" applyProtection="1">
      <alignment horizontal="center" vertical="center"/>
    </xf>
    <xf numFmtId="3" fontId="25" fillId="2" borderId="38" xfId="5" applyNumberFormat="1" applyFont="1" applyFill="1" applyBorder="1" applyAlignment="1" applyProtection="1">
      <alignment horizontal="center" vertical="center"/>
    </xf>
    <xf numFmtId="3" fontId="25" fillId="2" borderId="39" xfId="5" applyNumberFormat="1" applyFont="1" applyFill="1" applyBorder="1" applyAlignment="1" applyProtection="1">
      <alignment horizontal="center" vertical="center"/>
    </xf>
    <xf numFmtId="3" fontId="27" fillId="3" borderId="42" xfId="0" applyNumberFormat="1" applyFont="1" applyFill="1" applyBorder="1" applyAlignment="1">
      <alignment horizontal="left" vertical="center" wrapText="1"/>
    </xf>
    <xf numFmtId="3" fontId="27" fillId="3" borderId="43" xfId="0" applyNumberFormat="1" applyFont="1" applyFill="1" applyBorder="1" applyAlignment="1">
      <alignment horizontal="left" vertical="center" wrapText="1"/>
    </xf>
    <xf numFmtId="3" fontId="49" fillId="2" borderId="35" xfId="5" applyNumberFormat="1" applyFont="1" applyFill="1" applyBorder="1" applyAlignment="1">
      <alignment horizontal="right" vertical="center"/>
    </xf>
    <xf numFmtId="3" fontId="29" fillId="0" borderId="37" xfId="5" applyNumberFormat="1" applyFont="1" applyBorder="1" applyAlignment="1" applyProtection="1">
      <alignment horizontal="right" vertical="center"/>
    </xf>
    <xf numFmtId="3" fontId="29" fillId="2" borderId="38" xfId="5" applyNumberFormat="1" applyFont="1" applyFill="1" applyBorder="1" applyAlignment="1" applyProtection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3" fontId="79" fillId="2" borderId="18" xfId="5" applyNumberFormat="1" applyFont="1" applyFill="1" applyBorder="1" applyAlignment="1">
      <alignment horizontal="center" vertical="center"/>
    </xf>
    <xf numFmtId="3" fontId="49" fillId="2" borderId="18" xfId="5" applyNumberFormat="1" applyFont="1" applyFill="1" applyBorder="1" applyAlignment="1">
      <alignment horizontal="center" vertical="center"/>
    </xf>
    <xf numFmtId="166" fontId="49" fillId="2" borderId="35" xfId="5" applyNumberFormat="1" applyFont="1" applyFill="1" applyBorder="1" applyAlignment="1">
      <alignment horizontal="right" vertical="center"/>
    </xf>
    <xf numFmtId="166" fontId="79" fillId="2" borderId="18" xfId="5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justify" vertical="center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justify" vertical="center"/>
    </xf>
    <xf numFmtId="3" fontId="26" fillId="0" borderId="0" xfId="0" applyNumberFormat="1" applyFont="1" applyFill="1" applyBorder="1" applyAlignment="1">
      <alignment vertical="center" wrapText="1"/>
    </xf>
    <xf numFmtId="3" fontId="83" fillId="0" borderId="0" xfId="0" applyNumberFormat="1" applyFont="1" applyFill="1" applyAlignment="1">
      <alignment vertical="center"/>
    </xf>
    <xf numFmtId="3" fontId="25" fillId="5" borderId="18" xfId="0" applyNumberFormat="1" applyFont="1" applyFill="1" applyBorder="1" applyAlignment="1">
      <alignment horizontal="center" vertical="center" wrapText="1"/>
    </xf>
    <xf numFmtId="3" fontId="77" fillId="2" borderId="18" xfId="0" applyNumberFormat="1" applyFont="1" applyFill="1" applyBorder="1" applyAlignment="1">
      <alignment horizontal="center" vertical="center" wrapText="1"/>
    </xf>
    <xf numFmtId="3" fontId="77" fillId="2" borderId="18" xfId="0" applyNumberFormat="1" applyFont="1" applyFill="1" applyBorder="1" applyAlignment="1" applyProtection="1">
      <alignment horizontal="center" vertical="center" wrapText="1"/>
    </xf>
    <xf numFmtId="168" fontId="49" fillId="2" borderId="37" xfId="5" applyNumberFormat="1" applyFont="1" applyFill="1" applyBorder="1" applyAlignment="1" applyProtection="1">
      <alignment horizontal="right" vertical="center"/>
    </xf>
    <xf numFmtId="168" fontId="49" fillId="2" borderId="38" xfId="5" applyNumberFormat="1" applyFont="1" applyFill="1" applyBorder="1" applyAlignment="1" applyProtection="1">
      <alignment horizontal="right" vertical="center"/>
    </xf>
    <xf numFmtId="168" fontId="49" fillId="2" borderId="39" xfId="5" applyNumberFormat="1" applyFont="1" applyFill="1" applyBorder="1" applyAlignment="1" applyProtection="1">
      <alignment horizontal="right" vertical="center"/>
    </xf>
    <xf numFmtId="168" fontId="49" fillId="2" borderId="18" xfId="5" applyNumberFormat="1" applyFont="1" applyFill="1" applyBorder="1" applyAlignment="1" applyProtection="1">
      <alignment horizontal="right" vertical="center"/>
    </xf>
    <xf numFmtId="168" fontId="49" fillId="2" borderId="18" xfId="5" applyNumberFormat="1" applyFont="1" applyFill="1" applyBorder="1" applyAlignment="1">
      <alignment horizontal="right" vertical="center"/>
    </xf>
    <xf numFmtId="3" fontId="49" fillId="6" borderId="37" xfId="5" applyNumberFormat="1" applyFont="1" applyFill="1" applyBorder="1" applyAlignment="1" applyProtection="1">
      <alignment horizontal="right" vertical="center"/>
    </xf>
    <xf numFmtId="3" fontId="49" fillId="6" borderId="39" xfId="5" applyNumberFormat="1" applyFont="1" applyFill="1" applyBorder="1" applyAlignment="1" applyProtection="1">
      <alignment horizontal="right" vertical="center"/>
    </xf>
    <xf numFmtId="3" fontId="49" fillId="2" borderId="18" xfId="5" applyNumberFormat="1" applyFont="1" applyFill="1" applyBorder="1" applyAlignment="1" applyProtection="1">
      <alignment horizontal="right" vertical="center"/>
    </xf>
    <xf numFmtId="3" fontId="49" fillId="2" borderId="37" xfId="0" applyNumberFormat="1" applyFont="1" applyFill="1" applyBorder="1" applyAlignment="1">
      <alignment horizontal="right" vertical="center"/>
    </xf>
    <xf numFmtId="3" fontId="49" fillId="2" borderId="38" xfId="0" applyNumberFormat="1" applyFont="1" applyFill="1" applyBorder="1" applyAlignment="1">
      <alignment horizontal="right" vertical="center"/>
    </xf>
    <xf numFmtId="3" fontId="49" fillId="2" borderId="39" xfId="0" applyNumberFormat="1" applyFont="1" applyFill="1" applyBorder="1" applyAlignment="1">
      <alignment horizontal="right" vertical="center"/>
    </xf>
    <xf numFmtId="3" fontId="49" fillId="2" borderId="18" xfId="0" applyNumberFormat="1" applyFont="1" applyFill="1" applyBorder="1" applyAlignment="1">
      <alignment horizontal="right" vertical="center"/>
    </xf>
    <xf numFmtId="3" fontId="49" fillId="6" borderId="18" xfId="5" applyNumberFormat="1" applyFont="1" applyFill="1" applyBorder="1" applyAlignment="1">
      <alignment horizontal="right" vertical="center"/>
    </xf>
    <xf numFmtId="3" fontId="49" fillId="6" borderId="37" xfId="5" applyNumberFormat="1" applyFont="1" applyFill="1" applyBorder="1" applyAlignment="1">
      <alignment horizontal="right" vertical="center"/>
    </xf>
    <xf numFmtId="3" fontId="49" fillId="6" borderId="39" xfId="5" applyNumberFormat="1" applyFont="1" applyFill="1" applyBorder="1" applyAlignment="1">
      <alignment horizontal="right" vertical="center"/>
    </xf>
    <xf numFmtId="168" fontId="49" fillId="6" borderId="18" xfId="5" applyNumberFormat="1" applyFont="1" applyFill="1" applyBorder="1" applyAlignment="1">
      <alignment horizontal="right" vertical="center"/>
    </xf>
    <xf numFmtId="0" fontId="49" fillId="2" borderId="18" xfId="5" applyFont="1" applyFill="1" applyBorder="1" applyAlignment="1">
      <alignment horizontal="right" vertical="center"/>
    </xf>
    <xf numFmtId="164" fontId="49" fillId="2" borderId="37" xfId="5" applyNumberFormat="1" applyFont="1" applyFill="1" applyBorder="1" applyAlignment="1">
      <alignment horizontal="right" vertical="center"/>
    </xf>
    <xf numFmtId="164" fontId="49" fillId="2" borderId="38" xfId="5" applyNumberFormat="1" applyFont="1" applyFill="1" applyBorder="1" applyAlignment="1">
      <alignment horizontal="right" vertical="center"/>
    </xf>
    <xf numFmtId="164" fontId="49" fillId="2" borderId="39" xfId="5" applyNumberFormat="1" applyFont="1" applyFill="1" applyBorder="1" applyAlignment="1">
      <alignment horizontal="right" vertical="center"/>
    </xf>
    <xf numFmtId="164" fontId="49" fillId="2" borderId="18" xfId="5" applyNumberFormat="1" applyFont="1" applyFill="1" applyBorder="1" applyAlignment="1">
      <alignment horizontal="right" vertical="center"/>
    </xf>
    <xf numFmtId="3" fontId="86" fillId="0" borderId="0" xfId="5" applyNumberFormat="1" applyFont="1" applyAlignment="1">
      <alignment vertical="center"/>
    </xf>
    <xf numFmtId="3" fontId="26" fillId="7" borderId="45" xfId="5" applyNumberFormat="1" applyFont="1" applyFill="1" applyBorder="1" applyAlignment="1" applyProtection="1">
      <alignment vertical="top" wrapText="1"/>
      <protection locked="0"/>
    </xf>
    <xf numFmtId="3" fontId="26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9" fillId="2" borderId="46" xfId="0" applyNumberFormat="1" applyFont="1" applyFill="1" applyBorder="1" applyAlignment="1">
      <alignment horizontal="right" vertical="center"/>
    </xf>
    <xf numFmtId="1" fontId="49" fillId="2" borderId="47" xfId="0" applyNumberFormat="1" applyFont="1" applyFill="1" applyBorder="1" applyAlignment="1">
      <alignment horizontal="right" vertical="center"/>
    </xf>
    <xf numFmtId="1" fontId="49" fillId="2" borderId="48" xfId="0" applyNumberFormat="1" applyFont="1" applyFill="1" applyBorder="1" applyAlignment="1">
      <alignment horizontal="right" vertical="center"/>
    </xf>
    <xf numFmtId="1" fontId="49" fillId="2" borderId="18" xfId="0" applyNumberFormat="1" applyFont="1" applyFill="1" applyBorder="1" applyAlignment="1">
      <alignment horizontal="right" vertical="center"/>
    </xf>
    <xf numFmtId="8" fontId="49" fillId="2" borderId="18" xfId="4" applyNumberFormat="1" applyFont="1" applyFill="1" applyBorder="1" applyAlignment="1">
      <alignment horizontal="right" vertical="center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8" fontId="49" fillId="2" borderId="18" xfId="0" applyNumberFormat="1" applyFont="1" applyFill="1" applyBorder="1" applyAlignment="1">
      <alignment horizontal="right" vertical="center"/>
    </xf>
    <xf numFmtId="3" fontId="49" fillId="2" borderId="37" xfId="0" applyNumberFormat="1" applyFont="1" applyFill="1" applyBorder="1" applyAlignment="1" applyProtection="1">
      <alignment horizontal="right" vertical="center"/>
    </xf>
    <xf numFmtId="3" fontId="49" fillId="2" borderId="39" xfId="0" applyNumberFormat="1" applyFont="1" applyFill="1" applyBorder="1" applyAlignment="1" applyProtection="1">
      <alignment horizontal="right" vertical="center"/>
    </xf>
    <xf numFmtId="3" fontId="49" fillId="2" borderId="29" xfId="0" applyNumberFormat="1" applyFont="1" applyFill="1" applyBorder="1" applyAlignment="1">
      <alignment horizontal="right" vertical="center"/>
    </xf>
    <xf numFmtId="3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30" fillId="0" borderId="29" xfId="0" applyNumberFormat="1" applyFont="1" applyFill="1" applyBorder="1" applyAlignment="1" applyProtection="1">
      <alignment horizontal="right" vertical="center"/>
      <protection locked="0"/>
    </xf>
    <xf numFmtId="3" fontId="30" fillId="0" borderId="36" xfId="0" applyNumberFormat="1" applyFont="1" applyFill="1" applyBorder="1" applyAlignment="1" applyProtection="1">
      <alignment horizontal="right" vertical="center"/>
      <protection locked="0"/>
    </xf>
    <xf numFmtId="8" fontId="30" fillId="0" borderId="35" xfId="5" applyNumberFormat="1" applyFont="1" applyBorder="1" applyAlignment="1" applyProtection="1">
      <alignment horizontal="right" vertical="center"/>
      <protection locked="0"/>
    </xf>
    <xf numFmtId="8" fontId="30" fillId="0" borderId="29" xfId="5" applyNumberFormat="1" applyFont="1" applyBorder="1" applyAlignment="1" applyProtection="1">
      <alignment horizontal="right" vertical="center"/>
      <protection locked="0"/>
    </xf>
    <xf numFmtId="8" fontId="30" fillId="0" borderId="36" xfId="5" applyNumberFormat="1" applyFont="1" applyBorder="1" applyAlignment="1" applyProtection="1">
      <alignment horizontal="right" vertical="center"/>
      <protection locked="0"/>
    </xf>
    <xf numFmtId="3" fontId="30" fillId="0" borderId="35" xfId="5" applyNumberFormat="1" applyFont="1" applyBorder="1" applyAlignment="1" applyProtection="1">
      <alignment horizontal="right" vertical="center"/>
      <protection locked="0"/>
    </xf>
    <xf numFmtId="3" fontId="30" fillId="0" borderId="36" xfId="5" applyNumberFormat="1" applyFont="1" applyBorder="1" applyAlignment="1" applyProtection="1">
      <alignment horizontal="right" vertical="center"/>
      <protection locked="0"/>
    </xf>
    <xf numFmtId="3" fontId="30" fillId="0" borderId="29" xfId="5" applyNumberFormat="1" applyFont="1" applyBorder="1" applyAlignment="1" applyProtection="1">
      <alignment horizontal="right" vertical="center"/>
      <protection locked="0"/>
    </xf>
    <xf numFmtId="166" fontId="30" fillId="0" borderId="29" xfId="5" applyNumberFormat="1" applyFont="1" applyBorder="1" applyAlignment="1" applyProtection="1">
      <alignment horizontal="right" vertical="center"/>
      <protection locked="0"/>
    </xf>
    <xf numFmtId="3" fontId="30" fillId="8" borderId="29" xfId="5" applyNumberFormat="1" applyFont="1" applyFill="1" applyBorder="1" applyAlignment="1" applyProtection="1">
      <alignment horizontal="right" vertical="center"/>
    </xf>
    <xf numFmtId="166" fontId="30" fillId="8" borderId="36" xfId="5" applyNumberFormat="1" applyFont="1" applyFill="1" applyBorder="1" applyAlignment="1" applyProtection="1">
      <alignment horizontal="right" vertical="center"/>
    </xf>
    <xf numFmtId="165" fontId="30" fillId="0" borderId="35" xfId="5" applyNumberFormat="1" applyFont="1" applyBorder="1" applyAlignment="1" applyProtection="1">
      <alignment horizontal="right" vertical="center"/>
      <protection locked="0"/>
    </xf>
    <xf numFmtId="165" fontId="30" fillId="0" borderId="29" xfId="5" applyNumberFormat="1" applyFont="1" applyBorder="1" applyAlignment="1" applyProtection="1">
      <alignment horizontal="right" vertical="center"/>
      <protection locked="0"/>
    </xf>
    <xf numFmtId="165" fontId="30" fillId="0" borderId="36" xfId="5" applyNumberFormat="1" applyFont="1" applyBorder="1" applyAlignment="1" applyProtection="1">
      <alignment horizontal="right" vertical="center"/>
      <protection locked="0"/>
    </xf>
    <xf numFmtId="1" fontId="30" fillId="0" borderId="35" xfId="5" applyNumberFormat="1" applyFont="1" applyBorder="1" applyAlignment="1" applyProtection="1">
      <alignment horizontal="left" vertical="center"/>
      <protection locked="0"/>
    </xf>
    <xf numFmtId="3" fontId="30" fillId="0" borderId="35" xfId="5" applyNumberFormat="1" applyFont="1" applyBorder="1" applyAlignment="1" applyProtection="1">
      <alignment horizontal="left" vertical="center"/>
      <protection locked="0"/>
    </xf>
    <xf numFmtId="1" fontId="30" fillId="0" borderId="29" xfId="5" applyNumberFormat="1" applyFont="1" applyBorder="1" applyAlignment="1" applyProtection="1">
      <alignment horizontal="left" vertical="center"/>
      <protection locked="0"/>
    </xf>
    <xf numFmtId="3" fontId="30" fillId="0" borderId="29" xfId="5" applyNumberFormat="1" applyFont="1" applyBorder="1" applyAlignment="1" applyProtection="1">
      <alignment horizontal="left" vertical="center"/>
      <protection locked="0"/>
    </xf>
    <xf numFmtId="1" fontId="30" fillId="0" borderId="36" xfId="5" applyNumberFormat="1" applyFont="1" applyBorder="1" applyAlignment="1" applyProtection="1">
      <alignment horizontal="left" vertical="center"/>
      <protection locked="0"/>
    </xf>
    <xf numFmtId="3" fontId="30" fillId="0" borderId="36" xfId="5" applyNumberFormat="1" applyFont="1" applyBorder="1" applyAlignment="1" applyProtection="1">
      <alignment horizontal="left" vertical="center"/>
      <protection locked="0"/>
    </xf>
    <xf numFmtId="3" fontId="30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30" fillId="9" borderId="37" xfId="5" applyNumberFormat="1" applyFont="1" applyFill="1" applyBorder="1" applyAlignment="1" applyProtection="1">
      <alignment horizontal="right" vertical="center"/>
      <protection locked="0"/>
    </xf>
    <xf numFmtId="3" fontId="30" fillId="0" borderId="37" xfId="5" applyNumberFormat="1" applyFont="1" applyBorder="1" applyAlignment="1" applyProtection="1">
      <alignment horizontal="right" vertical="center"/>
      <protection locked="0"/>
    </xf>
    <xf numFmtId="3" fontId="30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30" fillId="2" borderId="38" xfId="5" applyNumberFormat="1" applyFont="1" applyFill="1" applyBorder="1" applyAlignment="1" applyProtection="1">
      <alignment horizontal="right" vertical="center"/>
      <protection locked="0"/>
    </xf>
    <xf numFmtId="3" fontId="30" fillId="8" borderId="38" xfId="5" applyNumberFormat="1" applyFont="1" applyFill="1" applyBorder="1" applyAlignment="1" applyProtection="1">
      <alignment horizontal="right" vertical="center"/>
    </xf>
    <xf numFmtId="3" fontId="30" fillId="0" borderId="38" xfId="5" applyNumberFormat="1" applyFont="1" applyBorder="1" applyAlignment="1" applyProtection="1">
      <alignment horizontal="right" vertical="center"/>
      <protection locked="0"/>
    </xf>
    <xf numFmtId="3" fontId="30" fillId="10" borderId="38" xfId="5" applyNumberFormat="1" applyFont="1" applyFill="1" applyBorder="1" applyAlignment="1" applyProtection="1">
      <alignment horizontal="right" vertical="center"/>
    </xf>
    <xf numFmtId="3" fontId="30" fillId="10" borderId="39" xfId="5" applyNumberFormat="1" applyFont="1" applyFill="1" applyBorder="1" applyAlignment="1" applyProtection="1">
      <alignment horizontal="right" vertical="center"/>
    </xf>
    <xf numFmtId="3" fontId="30" fillId="2" borderId="39" xfId="5" applyNumberFormat="1" applyFont="1" applyFill="1" applyBorder="1" applyAlignment="1" applyProtection="1">
      <alignment horizontal="right" vertical="center"/>
      <protection locked="0"/>
    </xf>
    <xf numFmtId="8" fontId="30" fillId="0" borderId="35" xfId="4" applyNumberFormat="1" applyFont="1" applyBorder="1" applyAlignment="1" applyProtection="1">
      <alignment horizontal="right" vertical="center"/>
      <protection locked="0"/>
    </xf>
    <xf numFmtId="8" fontId="30" fillId="0" borderId="29" xfId="4" applyNumberFormat="1" applyFont="1" applyBorder="1" applyAlignment="1" applyProtection="1">
      <alignment horizontal="right" vertical="center"/>
      <protection locked="0"/>
    </xf>
    <xf numFmtId="8" fontId="30" fillId="0" borderId="36" xfId="4" applyNumberFormat="1" applyFont="1" applyBorder="1" applyAlignment="1" applyProtection="1">
      <alignment horizontal="right" vertical="center"/>
      <protection locked="0"/>
    </xf>
    <xf numFmtId="8" fontId="30" fillId="0" borderId="29" xfId="3" applyNumberFormat="1" applyFont="1" applyBorder="1" applyAlignment="1" applyProtection="1">
      <alignment horizontal="right" vertical="center"/>
      <protection locked="0"/>
    </xf>
    <xf numFmtId="8" fontId="30" fillId="0" borderId="36" xfId="3" applyNumberFormat="1" applyFont="1" applyBorder="1" applyAlignment="1" applyProtection="1">
      <alignment horizontal="right" vertical="center"/>
      <protection locked="0"/>
    </xf>
    <xf numFmtId="164" fontId="30" fillId="0" borderId="49" xfId="5" applyNumberFormat="1" applyFont="1" applyFill="1" applyBorder="1" applyAlignment="1" applyProtection="1">
      <alignment horizontal="right" vertical="center"/>
      <protection locked="0"/>
    </xf>
    <xf numFmtId="164" fontId="30" fillId="0" borderId="50" xfId="5" applyNumberFormat="1" applyFont="1" applyFill="1" applyBorder="1" applyAlignment="1" applyProtection="1">
      <alignment horizontal="right" vertical="center"/>
      <protection locked="0"/>
    </xf>
    <xf numFmtId="164" fontId="30" fillId="0" borderId="51" xfId="5" applyNumberFormat="1" applyFont="1" applyFill="1" applyBorder="1" applyAlignment="1" applyProtection="1">
      <alignment horizontal="right" vertical="center"/>
      <protection locked="0"/>
    </xf>
    <xf numFmtId="164" fontId="30" fillId="0" borderId="35" xfId="5" applyNumberFormat="1" applyFont="1" applyFill="1" applyBorder="1" applyAlignment="1" applyProtection="1">
      <alignment horizontal="right" vertical="center"/>
      <protection locked="0"/>
    </xf>
    <xf numFmtId="164" fontId="30" fillId="3" borderId="35" xfId="5" applyNumberFormat="1" applyFont="1" applyFill="1" applyBorder="1" applyAlignment="1" applyProtection="1">
      <alignment horizontal="right" vertical="center"/>
      <protection locked="0"/>
    </xf>
    <xf numFmtId="164" fontId="30" fillId="0" borderId="29" xfId="5" applyNumberFormat="1" applyFont="1" applyFill="1" applyBorder="1" applyAlignment="1" applyProtection="1">
      <alignment horizontal="right" vertical="center"/>
      <protection locked="0"/>
    </xf>
    <xf numFmtId="164" fontId="30" fillId="3" borderId="29" xfId="5" applyNumberFormat="1" applyFont="1" applyFill="1" applyBorder="1" applyAlignment="1" applyProtection="1">
      <alignment horizontal="right" vertical="center"/>
      <protection locked="0"/>
    </xf>
    <xf numFmtId="164" fontId="30" fillId="0" borderId="36" xfId="5" applyNumberFormat="1" applyFont="1" applyFill="1" applyBorder="1" applyAlignment="1" applyProtection="1">
      <alignment horizontal="right" vertical="center"/>
      <protection locked="0"/>
    </xf>
    <xf numFmtId="164" fontId="30" fillId="3" borderId="36" xfId="5" applyNumberFormat="1" applyFont="1" applyFill="1" applyBorder="1" applyAlignment="1" applyProtection="1">
      <alignment horizontal="right" vertical="center"/>
      <protection locked="0"/>
    </xf>
    <xf numFmtId="3" fontId="30" fillId="3" borderId="37" xfId="5" applyNumberFormat="1" applyFont="1" applyFill="1" applyBorder="1" applyAlignment="1" applyProtection="1">
      <alignment horizontal="right" vertical="center"/>
      <protection locked="0"/>
    </xf>
    <xf numFmtId="3" fontId="30" fillId="3" borderId="38" xfId="5" applyNumberFormat="1" applyFont="1" applyFill="1" applyBorder="1" applyAlignment="1" applyProtection="1">
      <alignment horizontal="right" vertical="center"/>
      <protection locked="0"/>
    </xf>
    <xf numFmtId="3" fontId="30" fillId="3" borderId="39" xfId="5" applyNumberFormat="1" applyFont="1" applyFill="1" applyBorder="1" applyAlignment="1" applyProtection="1">
      <alignment horizontal="right" vertical="center"/>
      <protection locked="0"/>
    </xf>
    <xf numFmtId="3" fontId="30" fillId="0" borderId="39" xfId="5" applyNumberFormat="1" applyFont="1" applyBorder="1" applyAlignment="1" applyProtection="1">
      <alignment horizontal="right" vertical="center"/>
      <protection locked="0"/>
    </xf>
    <xf numFmtId="3" fontId="30" fillId="3" borderId="35" xfId="5" applyNumberFormat="1" applyFont="1" applyFill="1" applyBorder="1" applyAlignment="1" applyProtection="1">
      <alignment horizontal="right" vertical="center"/>
      <protection locked="0"/>
    </xf>
    <xf numFmtId="3" fontId="30" fillId="3" borderId="29" xfId="5" applyNumberFormat="1" applyFont="1" applyFill="1" applyBorder="1" applyAlignment="1" applyProtection="1">
      <alignment horizontal="right" vertical="center"/>
      <protection locked="0"/>
    </xf>
    <xf numFmtId="3" fontId="30" fillId="3" borderId="36" xfId="5" applyNumberFormat="1" applyFont="1" applyFill="1" applyBorder="1" applyAlignment="1" applyProtection="1">
      <alignment horizontal="right" vertical="center"/>
      <protection locked="0"/>
    </xf>
    <xf numFmtId="0" fontId="30" fillId="0" borderId="29" xfId="5" applyFont="1" applyBorder="1" applyAlignment="1" applyProtection="1">
      <alignment horizontal="right" vertical="center"/>
      <protection locked="0"/>
    </xf>
    <xf numFmtId="168" fontId="30" fillId="0" borderId="35" xfId="5" applyNumberFormat="1" applyFont="1" applyBorder="1" applyAlignment="1" applyProtection="1">
      <alignment horizontal="right" vertical="center"/>
      <protection locked="0"/>
    </xf>
    <xf numFmtId="168" fontId="30" fillId="3" borderId="35" xfId="5" applyNumberFormat="1" applyFont="1" applyFill="1" applyBorder="1" applyAlignment="1" applyProtection="1">
      <alignment horizontal="right" vertical="center"/>
      <protection locked="0"/>
    </xf>
    <xf numFmtId="168" fontId="30" fillId="0" borderId="29" xfId="5" applyNumberFormat="1" applyFont="1" applyBorder="1" applyAlignment="1" applyProtection="1">
      <alignment horizontal="right" vertical="center"/>
      <protection locked="0"/>
    </xf>
    <xf numFmtId="168" fontId="30" fillId="3" borderId="29" xfId="5" applyNumberFormat="1" applyFont="1" applyFill="1" applyBorder="1" applyAlignment="1" applyProtection="1">
      <alignment horizontal="right" vertical="center"/>
      <protection locked="0"/>
    </xf>
    <xf numFmtId="168" fontId="30" fillId="0" borderId="36" xfId="5" applyNumberFormat="1" applyFont="1" applyBorder="1" applyAlignment="1" applyProtection="1">
      <alignment horizontal="right" vertical="center"/>
      <protection locked="0"/>
    </xf>
    <xf numFmtId="168" fontId="30" fillId="3" borderId="36" xfId="5" applyNumberFormat="1" applyFont="1" applyFill="1" applyBorder="1" applyAlignment="1" applyProtection="1">
      <alignment horizontal="right" vertical="center"/>
      <protection locked="0"/>
    </xf>
    <xf numFmtId="3" fontId="30" fillId="0" borderId="35" xfId="5" applyNumberFormat="1" applyFont="1" applyFill="1" applyBorder="1" applyAlignment="1" applyProtection="1">
      <alignment horizontal="right" vertical="center"/>
      <protection locked="0"/>
    </xf>
    <xf numFmtId="3" fontId="30" fillId="0" borderId="36" xfId="5" applyNumberFormat="1" applyFont="1" applyFill="1" applyBorder="1" applyAlignment="1" applyProtection="1">
      <alignment horizontal="right" vertical="center"/>
      <protection locked="0"/>
    </xf>
    <xf numFmtId="3" fontId="30" fillId="3" borderId="35" xfId="0" applyNumberFormat="1" applyFont="1" applyFill="1" applyBorder="1" applyAlignment="1" applyProtection="1">
      <alignment horizontal="right" vertical="center"/>
      <protection locked="0"/>
    </xf>
    <xf numFmtId="3" fontId="30" fillId="3" borderId="36" xfId="0" applyNumberFormat="1" applyFont="1" applyFill="1" applyBorder="1" applyAlignment="1" applyProtection="1">
      <alignment horizontal="right" vertical="center"/>
      <protection locked="0"/>
    </xf>
    <xf numFmtId="3" fontId="27" fillId="3" borderId="29" xfId="5" applyNumberFormat="1" applyFont="1" applyFill="1" applyBorder="1" applyAlignment="1">
      <alignment horizontal="left" vertical="center" wrapText="1"/>
    </xf>
    <xf numFmtId="3" fontId="30" fillId="0" borderId="0" xfId="5" applyNumberFormat="1" applyFont="1" applyFill="1" applyProtection="1"/>
    <xf numFmtId="0" fontId="29" fillId="0" borderId="0" xfId="5" applyFont="1" applyFill="1"/>
    <xf numFmtId="0" fontId="94" fillId="0" borderId="0" xfId="6"/>
    <xf numFmtId="0" fontId="94" fillId="0" borderId="0" xfId="7"/>
    <xf numFmtId="3" fontId="29" fillId="0" borderId="0" xfId="9" applyNumberFormat="1" applyFont="1" applyAlignment="1">
      <alignment vertical="center"/>
    </xf>
    <xf numFmtId="3" fontId="30" fillId="0" borderId="0" xfId="9" applyNumberFormat="1" applyFont="1"/>
    <xf numFmtId="3" fontId="29" fillId="0" borderId="0" xfId="9" applyNumberFormat="1" applyFont="1"/>
    <xf numFmtId="3" fontId="29" fillId="0" borderId="0" xfId="5" applyNumberFormat="1" applyFont="1"/>
    <xf numFmtId="0" fontId="29" fillId="0" borderId="0" xfId="5" applyFont="1" applyBorder="1" applyAlignment="1">
      <alignment horizontal="left" vertical="center"/>
    </xf>
    <xf numFmtId="0" fontId="39" fillId="0" borderId="0" xfId="5" applyFont="1" applyBorder="1" applyAlignment="1">
      <alignment horizontal="left" vertical="center" wrapText="1"/>
    </xf>
    <xf numFmtId="0" fontId="94" fillId="0" borderId="0" xfId="10"/>
    <xf numFmtId="0" fontId="29" fillId="0" borderId="0" xfId="11" applyFont="1" applyAlignment="1">
      <alignment horizontal="left"/>
    </xf>
    <xf numFmtId="0" fontId="29" fillId="0" borderId="0" xfId="5" applyFont="1" applyFill="1" applyBorder="1" applyAlignment="1">
      <alignment horizontal="left" vertical="center"/>
    </xf>
    <xf numFmtId="0" fontId="44" fillId="0" borderId="0" xfId="5" applyFont="1" applyFill="1" applyBorder="1" applyAlignment="1">
      <alignment horizontal="left" vertical="center" wrapText="1"/>
    </xf>
    <xf numFmtId="3" fontId="29" fillId="0" borderId="0" xfId="12" applyNumberFormat="1" applyFont="1" applyAlignment="1">
      <alignment vertical="center"/>
    </xf>
    <xf numFmtId="3" fontId="43" fillId="0" borderId="0" xfId="12" applyNumberFormat="1" applyFont="1" applyBorder="1" applyAlignment="1">
      <alignment wrapText="1"/>
    </xf>
    <xf numFmtId="3" fontId="43" fillId="0" borderId="0" xfId="12" applyNumberFormat="1" applyFont="1"/>
    <xf numFmtId="0" fontId="94" fillId="0" borderId="0" xfId="13"/>
    <xf numFmtId="0" fontId="29" fillId="0" borderId="0" xfId="13" applyFont="1" applyAlignment="1">
      <alignment vertical="center"/>
    </xf>
    <xf numFmtId="3" fontId="29" fillId="0" borderId="0" xfId="14" applyNumberFormat="1" applyFont="1" applyAlignment="1">
      <alignment vertical="center"/>
    </xf>
    <xf numFmtId="3" fontId="49" fillId="0" borderId="0" xfId="14" applyNumberFormat="1" applyFont="1" applyFill="1" applyBorder="1" applyAlignment="1">
      <alignment horizontal="center" vertical="center" wrapText="1"/>
    </xf>
    <xf numFmtId="3" fontId="30" fillId="0" borderId="0" xfId="14" applyNumberFormat="1" applyFont="1" applyAlignment="1">
      <alignment vertical="center"/>
    </xf>
    <xf numFmtId="3" fontId="30" fillId="0" borderId="0" xfId="5" applyNumberFormat="1" applyFont="1" applyBorder="1" applyAlignment="1">
      <alignment vertical="center" wrapText="1"/>
    </xf>
    <xf numFmtId="3" fontId="58" fillId="0" borderId="0" xfId="5" applyNumberFormat="1" applyFont="1"/>
    <xf numFmtId="3" fontId="52" fillId="0" borderId="0" xfId="5" applyNumberFormat="1" applyFont="1" applyAlignment="1">
      <alignment vertical="center"/>
    </xf>
    <xf numFmtId="3" fontId="29" fillId="0" borderId="0" xfId="5" applyNumberFormat="1" applyFont="1" applyBorder="1" applyAlignment="1">
      <alignment vertical="center"/>
    </xf>
    <xf numFmtId="3" fontId="27" fillId="13" borderId="29" xfId="0" applyNumberFormat="1" applyFont="1" applyFill="1" applyBorder="1" applyAlignment="1">
      <alignment horizontal="left" vertical="center" wrapText="1"/>
    </xf>
    <xf numFmtId="8" fontId="88" fillId="13" borderId="29" xfId="4" applyNumberFormat="1" applyFont="1" applyFill="1" applyBorder="1" applyAlignment="1" applyProtection="1">
      <alignment horizontal="right" vertical="center"/>
    </xf>
    <xf numFmtId="3" fontId="27" fillId="13" borderId="66" xfId="0" applyNumberFormat="1" applyFont="1" applyFill="1" applyBorder="1" applyAlignment="1">
      <alignment horizontal="left" vertical="center" wrapText="1"/>
    </xf>
    <xf numFmtId="8" fontId="88" fillId="13" borderId="66" xfId="4" applyNumberFormat="1" applyFont="1" applyFill="1" applyBorder="1" applyAlignment="1" applyProtection="1">
      <alignment horizontal="right" vertical="center"/>
    </xf>
    <xf numFmtId="3" fontId="27" fillId="13" borderId="67" xfId="0" applyNumberFormat="1" applyFont="1" applyFill="1" applyBorder="1" applyAlignment="1">
      <alignment horizontal="left" vertical="center" wrapText="1"/>
    </xf>
    <xf numFmtId="8" fontId="88" fillId="13" borderId="67" xfId="4" applyNumberFormat="1" applyFont="1" applyFill="1" applyBorder="1" applyAlignment="1" applyProtection="1">
      <alignment horizontal="right" vertical="center"/>
    </xf>
    <xf numFmtId="169" fontId="30" fillId="0" borderId="35" xfId="5" applyNumberFormat="1" applyFont="1" applyFill="1" applyBorder="1" applyAlignment="1" applyProtection="1">
      <alignment horizontal="right" vertical="center"/>
      <protection locked="0"/>
    </xf>
    <xf numFmtId="169" fontId="30" fillId="3" borderId="35" xfId="5" applyNumberFormat="1" applyFont="1" applyFill="1" applyBorder="1" applyAlignment="1" applyProtection="1">
      <alignment horizontal="right" vertical="center"/>
      <protection locked="0"/>
    </xf>
    <xf numFmtId="169" fontId="49" fillId="2" borderId="37" xfId="5" applyNumberFormat="1" applyFont="1" applyFill="1" applyBorder="1" applyAlignment="1">
      <alignment horizontal="right" vertical="center"/>
    </xf>
    <xf numFmtId="169" fontId="30" fillId="0" borderId="29" xfId="5" applyNumberFormat="1" applyFont="1" applyFill="1" applyBorder="1" applyAlignment="1" applyProtection="1">
      <alignment horizontal="right" vertical="center"/>
      <protection locked="0"/>
    </xf>
    <xf numFmtId="169" fontId="30" fillId="3" borderId="29" xfId="5" applyNumberFormat="1" applyFont="1" applyFill="1" applyBorder="1" applyAlignment="1" applyProtection="1">
      <alignment horizontal="right" vertical="center"/>
      <protection locked="0"/>
    </xf>
    <xf numFmtId="169" fontId="49" fillId="2" borderId="38" xfId="5" applyNumberFormat="1" applyFont="1" applyFill="1" applyBorder="1" applyAlignment="1">
      <alignment horizontal="right" vertical="center"/>
    </xf>
    <xf numFmtId="169" fontId="30" fillId="0" borderId="36" xfId="5" applyNumberFormat="1" applyFont="1" applyFill="1" applyBorder="1" applyAlignment="1" applyProtection="1">
      <alignment horizontal="right" vertical="center"/>
      <protection locked="0"/>
    </xf>
    <xf numFmtId="169" fontId="30" fillId="3" borderId="36" xfId="5" applyNumberFormat="1" applyFont="1" applyFill="1" applyBorder="1" applyAlignment="1" applyProtection="1">
      <alignment horizontal="right" vertical="center"/>
      <protection locked="0"/>
    </xf>
    <xf numFmtId="169" fontId="49" fillId="2" borderId="39" xfId="5" applyNumberFormat="1" applyFont="1" applyFill="1" applyBorder="1" applyAlignment="1">
      <alignment horizontal="right" vertical="center"/>
    </xf>
    <xf numFmtId="169" fontId="49" fillId="2" borderId="18" xfId="5" applyNumberFormat="1" applyFont="1" applyFill="1" applyBorder="1" applyAlignment="1">
      <alignment horizontal="right" vertical="center"/>
    </xf>
    <xf numFmtId="14" fontId="86" fillId="0" borderId="18" xfId="5" applyNumberFormat="1" applyFont="1" applyFill="1" applyBorder="1" applyAlignment="1" applyProtection="1">
      <alignment horizontal="center" vertical="center"/>
      <protection locked="0"/>
    </xf>
    <xf numFmtId="3" fontId="30" fillId="0" borderId="0" xfId="5" applyNumberFormat="1" applyFont="1" applyFill="1" applyAlignment="1">
      <alignment vertical="center" wrapText="1"/>
    </xf>
    <xf numFmtId="3" fontId="30" fillId="0" borderId="0" xfId="5" applyNumberFormat="1" applyFont="1" applyFill="1" applyAlignment="1" applyProtection="1">
      <alignment wrapText="1"/>
    </xf>
    <xf numFmtId="3" fontId="30" fillId="0" borderId="0" xfId="5" applyNumberFormat="1" applyFont="1" applyAlignment="1">
      <alignment wrapText="1"/>
    </xf>
    <xf numFmtId="0" fontId="95" fillId="0" borderId="5" xfId="0" applyFont="1" applyBorder="1" applyAlignment="1" applyProtection="1">
      <alignment vertical="top"/>
    </xf>
    <xf numFmtId="0" fontId="96" fillId="0" borderId="0" xfId="0" applyFont="1" applyBorder="1" applyAlignment="1" applyProtection="1">
      <alignment vertical="top"/>
    </xf>
    <xf numFmtId="0" fontId="97" fillId="0" borderId="0" xfId="0" applyFont="1" applyBorder="1" applyAlignment="1" applyProtection="1">
      <alignment vertical="top"/>
    </xf>
    <xf numFmtId="0" fontId="97" fillId="0" borderId="7" xfId="0" applyFont="1" applyBorder="1" applyAlignment="1" applyProtection="1">
      <alignment vertical="top"/>
    </xf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90" fillId="0" borderId="5" xfId="0" applyFont="1" applyBorder="1" applyAlignment="1" applyProtection="1">
      <alignment vertical="top"/>
    </xf>
    <xf numFmtId="0" fontId="91" fillId="0" borderId="5" xfId="0" applyFont="1" applyBorder="1" applyProtection="1"/>
    <xf numFmtId="0" fontId="91" fillId="0" borderId="0" xfId="0" applyFont="1" applyProtection="1"/>
    <xf numFmtId="0" fontId="98" fillId="0" borderId="5" xfId="0" applyFont="1" applyBorder="1" applyAlignment="1" applyProtection="1">
      <alignment vertical="top" wrapText="1"/>
    </xf>
    <xf numFmtId="0" fontId="98" fillId="0" borderId="0" xfId="0" applyFont="1" applyBorder="1" applyAlignment="1" applyProtection="1">
      <alignment vertical="top"/>
    </xf>
    <xf numFmtId="0" fontId="98" fillId="0" borderId="7" xfId="0" applyFont="1" applyBorder="1" applyAlignment="1" applyProtection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5" fillId="2" borderId="21" xfId="0" applyNumberFormat="1" applyFont="1" applyFill="1" applyBorder="1" applyAlignment="1">
      <alignment horizontal="center" vertical="center" wrapText="1"/>
    </xf>
    <xf numFmtId="3" fontId="30" fillId="0" borderId="68" xfId="5" applyNumberFormat="1" applyFont="1" applyBorder="1" applyAlignment="1" applyProtection="1">
      <alignment horizontal="right" vertical="center"/>
      <protection locked="0"/>
    </xf>
    <xf numFmtId="164" fontId="30" fillId="0" borderId="69" xfId="5" applyNumberFormat="1" applyFont="1" applyFill="1" applyBorder="1" applyAlignment="1" applyProtection="1">
      <alignment horizontal="right" vertical="center"/>
      <protection locked="0"/>
    </xf>
    <xf numFmtId="3" fontId="25" fillId="2" borderId="18" xfId="5" applyNumberFormat="1" applyFont="1" applyFill="1" applyBorder="1" applyAlignment="1">
      <alignment horizontal="center" vertical="center"/>
    </xf>
    <xf numFmtId="3" fontId="21" fillId="0" borderId="0" xfId="1" applyNumberFormat="1" applyAlignment="1" applyProtection="1"/>
    <xf numFmtId="3" fontId="21" fillId="0" borderId="0" xfId="1" applyNumberFormat="1" applyAlignment="1" applyProtection="1">
      <alignment horizontal="left"/>
    </xf>
    <xf numFmtId="3" fontId="22" fillId="0" borderId="0" xfId="1" applyNumberFormat="1" applyFont="1" applyAlignment="1" applyProtection="1"/>
    <xf numFmtId="3" fontId="22" fillId="0" borderId="0" xfId="1" applyNumberFormat="1" applyFont="1" applyFill="1" applyAlignment="1" applyProtection="1"/>
    <xf numFmtId="3" fontId="21" fillId="0" borderId="0" xfId="1" applyNumberFormat="1" applyFont="1" applyFill="1" applyAlignment="1" applyProtection="1"/>
    <xf numFmtId="3" fontId="21" fillId="0" borderId="0" xfId="1" applyNumberFormat="1" applyFont="1" applyAlignment="1" applyProtection="1"/>
    <xf numFmtId="0" fontId="21" fillId="0" borderId="0" xfId="1" applyFill="1" applyAlignment="1" applyProtection="1"/>
    <xf numFmtId="3" fontId="21" fillId="0" borderId="0" xfId="1" applyNumberFormat="1" applyFill="1" applyAlignment="1" applyProtection="1"/>
    <xf numFmtId="3" fontId="102" fillId="0" borderId="0" xfId="5" applyNumberFormat="1" applyFont="1" applyAlignment="1">
      <alignment vertical="center" wrapText="1"/>
    </xf>
    <xf numFmtId="3" fontId="103" fillId="0" borderId="0" xfId="5" applyNumberFormat="1" applyFont="1" applyAlignment="1">
      <alignment vertical="center"/>
    </xf>
    <xf numFmtId="0" fontId="104" fillId="0" borderId="0" xfId="0" applyFont="1"/>
    <xf numFmtId="3" fontId="105" fillId="0" borderId="0" xfId="5" applyNumberFormat="1" applyFont="1" applyAlignment="1">
      <alignment vertical="center"/>
    </xf>
    <xf numFmtId="0" fontId="106" fillId="0" borderId="0" xfId="0" applyFont="1" applyFill="1" applyBorder="1" applyAlignment="1">
      <alignment horizontal="center"/>
    </xf>
    <xf numFmtId="0" fontId="106" fillId="0" borderId="0" xfId="0" applyFont="1" applyFill="1" applyBorder="1"/>
    <xf numFmtId="0" fontId="107" fillId="0" borderId="0" xfId="0" applyFont="1" applyBorder="1"/>
    <xf numFmtId="3" fontId="49" fillId="0" borderId="0" xfId="0" applyNumberFormat="1" applyFont="1" applyFill="1" applyBorder="1" applyAlignment="1">
      <alignment vertical="center" wrapText="1"/>
    </xf>
    <xf numFmtId="3" fontId="108" fillId="0" borderId="0" xfId="5" applyNumberFormat="1" applyFont="1" applyAlignment="1">
      <alignment vertical="center" wrapText="1"/>
    </xf>
    <xf numFmtId="3" fontId="109" fillId="0" borderId="0" xfId="5" applyNumberFormat="1" applyFont="1" applyAlignment="1">
      <alignment vertical="center"/>
    </xf>
    <xf numFmtId="3" fontId="110" fillId="0" borderId="0" xfId="5" applyNumberFormat="1" applyFont="1" applyAlignment="1">
      <alignment vertical="center"/>
    </xf>
    <xf numFmtId="3" fontId="25" fillId="2" borderId="18" xfId="5" applyNumberFormat="1" applyFont="1" applyFill="1" applyBorder="1" applyAlignment="1">
      <alignment horizontal="center" vertical="center"/>
    </xf>
    <xf numFmtId="3" fontId="30" fillId="0" borderId="0" xfId="12" applyNumberFormat="1" applyFont="1"/>
    <xf numFmtId="0" fontId="30" fillId="0" borderId="0" xfId="0" applyFont="1" applyFill="1"/>
    <xf numFmtId="0" fontId="4" fillId="14" borderId="0" xfId="0" applyFont="1" applyFill="1" applyBorder="1"/>
    <xf numFmtId="0" fontId="4" fillId="14" borderId="0" xfId="0" applyFont="1" applyFill="1"/>
    <xf numFmtId="0" fontId="8" fillId="14" borderId="0" xfId="0" applyFont="1" applyFill="1" applyBorder="1"/>
    <xf numFmtId="0" fontId="18" fillId="14" borderId="0" xfId="0" applyFont="1" applyFill="1" applyBorder="1"/>
    <xf numFmtId="0" fontId="5" fillId="14" borderId="0" xfId="0" applyFont="1" applyFill="1" applyBorder="1"/>
    <xf numFmtId="0" fontId="5" fillId="14" borderId="0" xfId="0" applyFont="1" applyFill="1"/>
    <xf numFmtId="0" fontId="0" fillId="14" borderId="0" xfId="0" applyFill="1" applyProtection="1"/>
    <xf numFmtId="3" fontId="27" fillId="3" borderId="29" xfId="0" applyNumberFormat="1" applyFont="1" applyFill="1" applyBorder="1" applyAlignment="1">
      <alignment horizontal="left" vertical="center" wrapText="1"/>
    </xf>
    <xf numFmtId="0" fontId="29" fillId="0" borderId="0" xfId="0" applyFont="1" applyFill="1"/>
    <xf numFmtId="0" fontId="0" fillId="0" borderId="0" xfId="0" applyFont="1" applyFill="1"/>
    <xf numFmtId="0" fontId="29" fillId="0" borderId="0" xfId="0" applyFont="1" applyFill="1" applyAlignment="1">
      <alignment horizontal="left"/>
    </xf>
    <xf numFmtId="3" fontId="30" fillId="0" borderId="0" xfId="0" applyNumberFormat="1" applyFont="1" applyFill="1" applyBorder="1" applyAlignment="1">
      <alignment vertical="center" wrapText="1"/>
    </xf>
    <xf numFmtId="3" fontId="43" fillId="0" borderId="0" xfId="0" applyNumberFormat="1" applyFont="1" applyFill="1" applyAlignment="1">
      <alignment vertical="center"/>
    </xf>
    <xf numFmtId="3" fontId="111" fillId="0" borderId="0" xfId="0" applyNumberFormat="1" applyFont="1" applyAlignment="1">
      <alignment vertical="top"/>
    </xf>
    <xf numFmtId="3" fontId="29" fillId="0" borderId="0" xfId="0" applyNumberFormat="1" applyFont="1" applyFill="1" applyAlignment="1">
      <alignment horizontal="left" vertical="center"/>
    </xf>
    <xf numFmtId="3" fontId="25" fillId="2" borderId="18" xfId="0" applyNumberFormat="1" applyFont="1" applyFill="1" applyBorder="1" applyAlignment="1">
      <alignment horizontal="center" vertical="center" wrapText="1"/>
    </xf>
    <xf numFmtId="3" fontId="26" fillId="11" borderId="18" xfId="0" applyNumberFormat="1" applyFont="1" applyFill="1" applyBorder="1" applyAlignment="1" applyProtection="1">
      <alignment horizontal="center" vertical="center"/>
      <protection locked="0"/>
    </xf>
    <xf numFmtId="1" fontId="30" fillId="0" borderId="29" xfId="5" applyNumberFormat="1" applyFont="1" applyBorder="1" applyAlignment="1" applyProtection="1">
      <alignment horizontal="right" vertical="center"/>
      <protection locked="0"/>
    </xf>
    <xf numFmtId="3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30" fillId="0" borderId="36" xfId="0" applyNumberFormat="1" applyFont="1" applyFill="1" applyBorder="1" applyAlignment="1" applyProtection="1">
      <alignment horizontal="right" vertical="center"/>
      <protection locked="0"/>
    </xf>
    <xf numFmtId="3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30" fillId="0" borderId="29" xfId="0" applyNumberFormat="1" applyFont="1" applyFill="1" applyBorder="1" applyAlignment="1" applyProtection="1">
      <alignment horizontal="right" vertical="center"/>
      <protection locked="0"/>
    </xf>
    <xf numFmtId="3" fontId="30" fillId="0" borderId="36" xfId="0" applyNumberFormat="1" applyFont="1" applyFill="1" applyBorder="1" applyAlignment="1" applyProtection="1">
      <alignment horizontal="right" vertical="center"/>
      <protection locked="0"/>
    </xf>
    <xf numFmtId="3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30" fillId="0" borderId="29" xfId="0" applyNumberFormat="1" applyFont="1" applyFill="1" applyBorder="1" applyAlignment="1" applyProtection="1">
      <alignment horizontal="right" vertical="center"/>
      <protection locked="0"/>
    </xf>
    <xf numFmtId="3" fontId="30" fillId="0" borderId="36" xfId="0" applyNumberFormat="1" applyFont="1" applyFill="1" applyBorder="1" applyAlignment="1" applyProtection="1">
      <alignment horizontal="right" vertical="center"/>
      <protection locked="0"/>
    </xf>
    <xf numFmtId="0" fontId="30" fillId="0" borderId="35" xfId="5" applyFont="1" applyBorder="1" applyAlignment="1" applyProtection="1">
      <alignment horizontal="right" vertical="center"/>
      <protection locked="0"/>
    </xf>
    <xf numFmtId="0" fontId="30" fillId="0" borderId="36" xfId="5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99" fillId="0" borderId="12" xfId="0" applyFont="1" applyBorder="1" applyAlignment="1">
      <alignment horizontal="left" vertical="center" wrapText="1"/>
    </xf>
    <xf numFmtId="0" fontId="99" fillId="0" borderId="0" xfId="0" applyFont="1" applyBorder="1" applyAlignment="1">
      <alignment horizontal="left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100" fillId="0" borderId="5" xfId="0" applyFont="1" applyBorder="1" applyAlignment="1" applyProtection="1">
      <alignment horizontal="left" vertical="top" wrapText="1"/>
    </xf>
    <xf numFmtId="0" fontId="98" fillId="0" borderId="0" xfId="0" applyFont="1" applyBorder="1" applyAlignment="1" applyProtection="1">
      <alignment horizontal="left" vertical="top" wrapText="1"/>
    </xf>
    <xf numFmtId="0" fontId="98" fillId="0" borderId="7" xfId="0" applyFont="1" applyBorder="1" applyAlignment="1" applyProtection="1">
      <alignment horizontal="left" vertical="top" wrapText="1"/>
    </xf>
    <xf numFmtId="0" fontId="98" fillId="0" borderId="5" xfId="0" applyFont="1" applyBorder="1" applyAlignment="1" applyProtection="1">
      <alignment horizontal="left" vertical="top" wrapText="1"/>
    </xf>
    <xf numFmtId="0" fontId="92" fillId="0" borderId="5" xfId="0" applyFont="1" applyBorder="1" applyAlignment="1" applyProtection="1">
      <alignment horizontal="left" vertical="center" wrapText="1"/>
    </xf>
    <xf numFmtId="0" fontId="98" fillId="0" borderId="0" xfId="0" applyFont="1" applyBorder="1" applyAlignment="1" applyProtection="1">
      <alignment horizontal="left" vertical="center" wrapText="1"/>
    </xf>
    <xf numFmtId="0" fontId="98" fillId="0" borderId="7" xfId="0" applyFont="1" applyBorder="1" applyAlignment="1" applyProtection="1">
      <alignment horizontal="left" vertical="center" wrapText="1"/>
    </xf>
    <xf numFmtId="0" fontId="98" fillId="0" borderId="5" xfId="0" applyFont="1" applyBorder="1" applyAlignment="1" applyProtection="1">
      <alignment horizontal="left" vertical="center" wrapText="1"/>
    </xf>
    <xf numFmtId="0" fontId="100" fillId="0" borderId="5" xfId="0" applyFont="1" applyBorder="1" applyAlignment="1" applyProtection="1">
      <alignment horizontal="left" vertical="center" wrapText="1"/>
    </xf>
    <xf numFmtId="0" fontId="100" fillId="0" borderId="0" xfId="0" applyFont="1" applyBorder="1" applyAlignment="1" applyProtection="1">
      <alignment horizontal="left" vertical="center" wrapText="1"/>
    </xf>
    <xf numFmtId="0" fontId="100" fillId="0" borderId="7" xfId="0" applyFont="1" applyBorder="1" applyAlignment="1" applyProtection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5" fillId="2" borderId="18" xfId="5" applyNumberFormat="1" applyFont="1" applyFill="1" applyBorder="1" applyAlignment="1" applyProtection="1">
      <alignment horizontal="center" vertical="center" wrapText="1"/>
    </xf>
    <xf numFmtId="168" fontId="25" fillId="2" borderId="18" xfId="5" applyNumberFormat="1" applyFont="1" applyFill="1" applyBorder="1" applyAlignment="1">
      <alignment horizontal="center" vertical="center" wrapText="1"/>
    </xf>
    <xf numFmtId="3" fontId="30" fillId="0" borderId="0" xfId="5" applyNumberFormat="1" applyFont="1" applyFill="1" applyAlignment="1">
      <alignment horizontal="left" vertical="center" wrapText="1"/>
    </xf>
    <xf numFmtId="3" fontId="26" fillId="0" borderId="0" xfId="5" applyNumberFormat="1" applyFont="1" applyBorder="1" applyAlignment="1" applyProtection="1">
      <alignment wrapText="1"/>
    </xf>
    <xf numFmtId="3" fontId="24" fillId="0" borderId="22" xfId="5" applyNumberFormat="1" applyFont="1" applyBorder="1" applyAlignment="1" applyProtection="1">
      <alignment horizontal="justify" vertical="center"/>
    </xf>
    <xf numFmtId="3" fontId="25" fillId="2" borderId="18" xfId="5" applyNumberFormat="1" applyFont="1" applyFill="1" applyBorder="1" applyAlignment="1">
      <alignment horizontal="center" vertical="center" wrapText="1"/>
    </xf>
    <xf numFmtId="3" fontId="26" fillId="0" borderId="0" xfId="5" applyNumberFormat="1" applyFont="1" applyBorder="1" applyAlignment="1">
      <alignment wrapText="1"/>
    </xf>
    <xf numFmtId="3" fontId="24" fillId="0" borderId="22" xfId="5" applyNumberFormat="1" applyFont="1" applyBorder="1" applyAlignment="1">
      <alignment horizontal="left" vertical="center"/>
    </xf>
    <xf numFmtId="3" fontId="24" fillId="0" borderId="41" xfId="5" applyNumberFormat="1" applyFont="1" applyBorder="1" applyAlignment="1">
      <alignment horizontal="left" vertical="center"/>
    </xf>
    <xf numFmtId="3" fontId="32" fillId="7" borderId="21" xfId="5" applyNumberFormat="1" applyFont="1" applyFill="1" applyBorder="1" applyAlignment="1">
      <alignment horizontal="center" vertical="center" wrapText="1"/>
    </xf>
    <xf numFmtId="3" fontId="32" fillId="7" borderId="58" xfId="5" applyNumberFormat="1" applyFont="1" applyFill="1" applyBorder="1" applyAlignment="1">
      <alignment horizontal="center" vertical="center" wrapText="1"/>
    </xf>
    <xf numFmtId="3" fontId="32" fillId="7" borderId="59" xfId="5" applyNumberFormat="1" applyFont="1" applyFill="1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justify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4" fillId="0" borderId="0" xfId="5" applyNumberFormat="1" applyFont="1" applyBorder="1" applyAlignment="1">
      <alignment horizontal="justify" vertical="center" wrapText="1"/>
    </xf>
    <xf numFmtId="3" fontId="25" fillId="3" borderId="18" xfId="5" applyNumberFormat="1" applyFont="1" applyFill="1" applyBorder="1" applyAlignment="1">
      <alignment horizontal="center" vertical="center" wrapText="1"/>
    </xf>
    <xf numFmtId="3" fontId="24" fillId="0" borderId="22" xfId="5" applyNumberFormat="1" applyFont="1" applyBorder="1" applyAlignment="1">
      <alignment horizontal="justify" vertical="center" wrapText="1"/>
    </xf>
    <xf numFmtId="3" fontId="3" fillId="0" borderId="22" xfId="5" applyNumberFormat="1" applyBorder="1" applyAlignment="1">
      <alignment horizontal="justify" vertical="center" wrapText="1"/>
    </xf>
    <xf numFmtId="3" fontId="40" fillId="0" borderId="22" xfId="5" applyNumberFormat="1" applyFont="1" applyBorder="1" applyAlignment="1">
      <alignment horizontal="justify" vertical="center"/>
    </xf>
    <xf numFmtId="0" fontId="40" fillId="0" borderId="22" xfId="5" applyFont="1" applyBorder="1" applyAlignment="1">
      <alignment horizontal="justify" wrapText="1"/>
    </xf>
    <xf numFmtId="0" fontId="3" fillId="0" borderId="22" xfId="5" applyBorder="1" applyAlignment="1">
      <alignment horizontal="justify" wrapText="1"/>
    </xf>
    <xf numFmtId="0" fontId="42" fillId="0" borderId="0" xfId="5" applyFont="1" applyBorder="1" applyAlignment="1">
      <alignment wrapText="1"/>
    </xf>
    <xf numFmtId="0" fontId="25" fillId="2" borderId="60" xfId="5" applyFont="1" applyFill="1" applyBorder="1" applyAlignment="1">
      <alignment horizontal="center" vertical="center" wrapText="1"/>
    </xf>
    <xf numFmtId="0" fontId="25" fillId="2" borderId="68" xfId="5" applyFont="1" applyFill="1" applyBorder="1" applyAlignment="1">
      <alignment horizontal="center" vertical="center" wrapText="1"/>
    </xf>
    <xf numFmtId="0" fontId="25" fillId="2" borderId="65" xfId="5" applyFont="1" applyFill="1" applyBorder="1" applyAlignment="1">
      <alignment horizontal="center" vertical="center" wrapText="1"/>
    </xf>
    <xf numFmtId="3" fontId="40" fillId="0" borderId="22" xfId="0" applyNumberFormat="1" applyFont="1" applyBorder="1" applyAlignment="1">
      <alignment horizontal="justify" vertical="center" wrapText="1"/>
    </xf>
    <xf numFmtId="3" fontId="45" fillId="0" borderId="18" xfId="0" applyNumberFormat="1" applyFont="1" applyBorder="1" applyAlignment="1"/>
    <xf numFmtId="3" fontId="46" fillId="0" borderId="18" xfId="0" applyNumberFormat="1" applyFont="1" applyBorder="1" applyAlignment="1">
      <alignment vertical="center"/>
    </xf>
    <xf numFmtId="3" fontId="24" fillId="0" borderId="22" xfId="0" applyNumberFormat="1" applyFont="1" applyBorder="1" applyAlignment="1">
      <alignment horizontal="left" vertical="center" wrapText="1"/>
    </xf>
    <xf numFmtId="3" fontId="24" fillId="0" borderId="41" xfId="0" applyNumberFormat="1" applyFont="1" applyBorder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/>
    </xf>
    <xf numFmtId="3" fontId="49" fillId="5" borderId="60" xfId="0" applyNumberFormat="1" applyFont="1" applyFill="1" applyBorder="1" applyAlignment="1">
      <alignment horizontal="center" vertical="center" wrapText="1"/>
    </xf>
    <xf numFmtId="3" fontId="30" fillId="0" borderId="60" xfId="0" applyNumberFormat="1" applyFont="1" applyBorder="1" applyAlignment="1">
      <alignment vertical="center" wrapText="1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6" fillId="11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0" xfId="14" applyNumberFormat="1" applyFont="1" applyFill="1" applyBorder="1" applyAlignment="1">
      <alignment horizontal="justify" vertical="center" wrapText="1"/>
    </xf>
    <xf numFmtId="3" fontId="30" fillId="0" borderId="0" xfId="14" applyNumberFormat="1" applyFont="1" applyFill="1" applyBorder="1" applyAlignment="1">
      <alignment horizontal="justify" vertical="center" wrapText="1"/>
    </xf>
    <xf numFmtId="3" fontId="49" fillId="2" borderId="18" xfId="0" applyNumberFormat="1" applyFont="1" applyFill="1" applyBorder="1" applyAlignment="1">
      <alignment horizontal="center" vertical="center" wrapText="1"/>
    </xf>
    <xf numFmtId="3" fontId="50" fillId="0" borderId="18" xfId="0" applyNumberFormat="1" applyFont="1" applyBorder="1" applyAlignment="1">
      <alignment vertical="center"/>
    </xf>
    <xf numFmtId="3" fontId="49" fillId="5" borderId="18" xfId="2" applyNumberFormat="1" applyFont="1" applyFill="1" applyBorder="1" applyAlignment="1">
      <alignment horizontal="center" vertical="center"/>
    </xf>
    <xf numFmtId="3" fontId="49" fillId="5" borderId="60" xfId="2" applyNumberFormat="1" applyFont="1" applyFill="1" applyBorder="1" applyAlignment="1">
      <alignment horizontal="center" vertical="center"/>
    </xf>
    <xf numFmtId="3" fontId="49" fillId="5" borderId="18" xfId="0" applyNumberFormat="1" applyFont="1" applyFill="1" applyBorder="1" applyAlignment="1">
      <alignment horizontal="center" vertical="center"/>
    </xf>
    <xf numFmtId="3" fontId="51" fillId="5" borderId="21" xfId="0" applyNumberFormat="1" applyFont="1" applyFill="1" applyBorder="1" applyAlignment="1">
      <alignment horizontal="center" vertical="center" wrapText="1"/>
    </xf>
    <xf numFmtId="3" fontId="51" fillId="5" borderId="58" xfId="0" applyNumberFormat="1" applyFont="1" applyFill="1" applyBorder="1" applyAlignment="1">
      <alignment horizontal="center" vertical="center" wrapText="1"/>
    </xf>
    <xf numFmtId="3" fontId="51" fillId="5" borderId="59" xfId="0" applyNumberFormat="1" applyFont="1" applyFill="1" applyBorder="1" applyAlignment="1">
      <alignment horizontal="center" vertical="center" wrapText="1"/>
    </xf>
    <xf numFmtId="3" fontId="51" fillId="5" borderId="18" xfId="0" applyNumberFormat="1" applyFont="1" applyFill="1" applyBorder="1" applyAlignment="1">
      <alignment horizontal="center" vertical="center" wrapText="1"/>
    </xf>
    <xf numFmtId="3" fontId="24" fillId="0" borderId="22" xfId="5" applyNumberFormat="1" applyFont="1" applyBorder="1" applyAlignment="1">
      <alignment horizontal="justify" vertical="center"/>
    </xf>
    <xf numFmtId="3" fontId="24" fillId="0" borderId="0" xfId="5" applyNumberFormat="1" applyFont="1" applyAlignment="1">
      <alignment horizontal="justify" vertical="center" wrapText="1"/>
    </xf>
    <xf numFmtId="3" fontId="85" fillId="7" borderId="0" xfId="5" applyNumberFormat="1" applyFont="1" applyFill="1" applyAlignment="1">
      <alignment horizontal="left" vertical="center" wrapText="1"/>
    </xf>
    <xf numFmtId="3" fontId="25" fillId="5" borderId="21" xfId="5" applyNumberFormat="1" applyFont="1" applyFill="1" applyBorder="1" applyAlignment="1">
      <alignment horizontal="center" vertical="center"/>
    </xf>
    <xf numFmtId="3" fontId="25" fillId="5" borderId="58" xfId="5" applyNumberFormat="1" applyFont="1" applyFill="1" applyBorder="1" applyAlignment="1">
      <alignment horizontal="center" vertical="center"/>
    </xf>
    <xf numFmtId="3" fontId="25" fillId="5" borderId="59" xfId="5" applyNumberFormat="1" applyFont="1" applyFill="1" applyBorder="1" applyAlignment="1">
      <alignment horizontal="center" vertical="center"/>
    </xf>
    <xf numFmtId="3" fontId="60" fillId="2" borderId="21" xfId="5" applyNumberFormat="1" applyFont="1" applyFill="1" applyBorder="1" applyAlignment="1">
      <alignment horizontal="center" vertical="center"/>
    </xf>
    <xf numFmtId="3" fontId="60" fillId="2" borderId="61" xfId="5" applyNumberFormat="1" applyFont="1" applyFill="1" applyBorder="1" applyAlignment="1">
      <alignment horizontal="center" vertical="center"/>
    </xf>
    <xf numFmtId="3" fontId="50" fillId="7" borderId="21" xfId="5" applyNumberFormat="1" applyFont="1" applyFill="1" applyBorder="1" applyAlignment="1" applyProtection="1">
      <alignment horizontal="center" vertical="center"/>
      <protection locked="0"/>
    </xf>
    <xf numFmtId="3" fontId="50" fillId="7" borderId="61" xfId="5" applyNumberFormat="1" applyFont="1" applyFill="1" applyBorder="1" applyAlignment="1" applyProtection="1">
      <alignment horizontal="center" vertical="center"/>
      <protection locked="0"/>
    </xf>
    <xf numFmtId="3" fontId="25" fillId="5" borderId="62" xfId="5" applyNumberFormat="1" applyFont="1" applyFill="1" applyBorder="1" applyAlignment="1">
      <alignment horizontal="center" vertical="center" wrapText="1"/>
    </xf>
    <xf numFmtId="3" fontId="25" fillId="5" borderId="45" xfId="5" applyNumberFormat="1" applyFont="1" applyFill="1" applyBorder="1" applyAlignment="1">
      <alignment horizontal="center" vertical="center" wrapText="1"/>
    </xf>
    <xf numFmtId="3" fontId="64" fillId="0" borderId="0" xfId="0" applyNumberFormat="1" applyFont="1" applyFill="1" applyAlignment="1">
      <alignment horizontal="justify" vertical="center" wrapText="1"/>
    </xf>
    <xf numFmtId="3" fontId="49" fillId="2" borderId="63" xfId="0" applyNumberFormat="1" applyFont="1" applyFill="1" applyBorder="1" applyAlignment="1">
      <alignment horizontal="center" vertical="center" wrapText="1"/>
    </xf>
    <xf numFmtId="3" fontId="49" fillId="2" borderId="64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Alignment="1">
      <alignment horizontal="justify" vertical="center"/>
    </xf>
    <xf numFmtId="3" fontId="63" fillId="0" borderId="0" xfId="0" applyNumberFormat="1" applyFont="1" applyFill="1" applyAlignment="1">
      <alignment horizontal="justify" vertical="center" wrapText="1"/>
    </xf>
    <xf numFmtId="3" fontId="67" fillId="2" borderId="21" xfId="0" applyNumberFormat="1" applyFont="1" applyFill="1" applyBorder="1" applyAlignment="1">
      <alignment horizontal="center" vertical="center" wrapText="1"/>
    </xf>
    <xf numFmtId="3" fontId="67" fillId="2" borderId="58" xfId="0" applyNumberFormat="1" applyFont="1" applyFill="1" applyBorder="1" applyAlignment="1">
      <alignment horizontal="center" vertical="center" wrapText="1"/>
    </xf>
    <xf numFmtId="3" fontId="67" fillId="2" borderId="59" xfId="0" applyNumberFormat="1" applyFont="1" applyFill="1" applyBorder="1" applyAlignment="1">
      <alignment horizontal="center" vertical="center" wrapText="1"/>
    </xf>
    <xf numFmtId="3" fontId="63" fillId="0" borderId="0" xfId="0" applyNumberFormat="1" applyFont="1" applyFill="1" applyAlignment="1">
      <alignment horizontal="left" vertical="center" wrapText="1"/>
    </xf>
    <xf numFmtId="3" fontId="64" fillId="0" borderId="0" xfId="29" applyNumberFormat="1" applyFont="1" applyFill="1" applyAlignment="1">
      <alignment horizontal="justify" vertical="center" wrapText="1"/>
    </xf>
    <xf numFmtId="0" fontId="24" fillId="0" borderId="0" xfId="0" applyFont="1" applyBorder="1" applyAlignment="1">
      <alignment horizontal="justify" vertical="center" wrapText="1"/>
    </xf>
    <xf numFmtId="0" fontId="49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 vertical="center" wrapText="1"/>
    </xf>
    <xf numFmtId="0" fontId="72" fillId="2" borderId="18" xfId="0" applyFont="1" applyFill="1" applyBorder="1" applyAlignment="1">
      <alignment horizontal="center"/>
    </xf>
    <xf numFmtId="0" fontId="30" fillId="0" borderId="0" xfId="0" applyFont="1" applyFill="1" applyAlignment="1">
      <alignment horizontal="left" vertical="top" wrapText="1"/>
    </xf>
    <xf numFmtId="3" fontId="27" fillId="3" borderId="29" xfId="0" applyNumberFormat="1" applyFont="1" applyFill="1" applyBorder="1" applyAlignment="1">
      <alignment horizontal="center" vertical="center" wrapText="1"/>
    </xf>
    <xf numFmtId="3" fontId="27" fillId="3" borderId="36" xfId="0" applyNumberFormat="1" applyFont="1" applyFill="1" applyBorder="1" applyAlignment="1">
      <alignment horizontal="center" vertical="center" wrapText="1"/>
    </xf>
    <xf numFmtId="3" fontId="62" fillId="0" borderId="0" xfId="5" applyNumberFormat="1" applyFont="1" applyBorder="1" applyAlignment="1" applyProtection="1">
      <alignment horizontal="justify" vertical="center" wrapText="1"/>
    </xf>
    <xf numFmtId="3" fontId="74" fillId="2" borderId="18" xfId="5" applyNumberFormat="1" applyFont="1" applyFill="1" applyBorder="1" applyAlignment="1" applyProtection="1">
      <alignment horizontal="center" vertical="center"/>
    </xf>
    <xf numFmtId="3" fontId="75" fillId="2" borderId="18" xfId="5" applyNumberFormat="1" applyFont="1" applyFill="1" applyBorder="1" applyAlignment="1" applyProtection="1">
      <alignment horizontal="center" vertical="center"/>
    </xf>
    <xf numFmtId="3" fontId="27" fillId="3" borderId="35" xfId="0" applyNumberFormat="1" applyFont="1" applyFill="1" applyBorder="1" applyAlignment="1">
      <alignment horizontal="center" vertical="center" wrapText="1"/>
    </xf>
    <xf numFmtId="3" fontId="27" fillId="3" borderId="36" xfId="0" applyNumberFormat="1" applyFont="1" applyFill="1" applyBorder="1" applyAlignment="1">
      <alignment horizontal="left" vertical="center" wrapText="1"/>
    </xf>
    <xf numFmtId="3" fontId="62" fillId="0" borderId="0" xfId="5" applyNumberFormat="1" applyFont="1" applyAlignment="1">
      <alignment horizontal="justify" vertical="center" wrapText="1"/>
    </xf>
    <xf numFmtId="3" fontId="77" fillId="2" borderId="18" xfId="5" applyNumberFormat="1" applyFont="1" applyFill="1" applyBorder="1" applyAlignment="1">
      <alignment horizontal="center" vertical="center"/>
    </xf>
    <xf numFmtId="3" fontId="27" fillId="3" borderId="35" xfId="0" applyNumberFormat="1" applyFont="1" applyFill="1" applyBorder="1" applyAlignment="1">
      <alignment horizontal="left" vertical="center" wrapText="1"/>
    </xf>
    <xf numFmtId="3" fontId="27" fillId="3" borderId="29" xfId="0" applyNumberFormat="1" applyFont="1" applyFill="1" applyBorder="1" applyAlignment="1">
      <alignment horizontal="left" vertical="center" wrapText="1"/>
    </xf>
    <xf numFmtId="3" fontId="79" fillId="2" borderId="18" xfId="5" applyNumberFormat="1" applyFont="1" applyFill="1" applyBorder="1" applyAlignment="1">
      <alignment horizontal="center" vertical="center"/>
    </xf>
    <xf numFmtId="3" fontId="79" fillId="2" borderId="18" xfId="5" applyNumberFormat="1" applyFont="1" applyFill="1" applyBorder="1" applyAlignment="1">
      <alignment horizontal="center" vertical="center" wrapText="1"/>
    </xf>
    <xf numFmtId="0" fontId="80" fillId="0" borderId="18" xfId="5" applyFont="1" applyBorder="1" applyAlignment="1">
      <alignment vertical="center"/>
    </xf>
    <xf numFmtId="3" fontId="62" fillId="0" borderId="0" xfId="5" applyNumberFormat="1" applyFont="1" applyFill="1" applyBorder="1" applyAlignment="1">
      <alignment horizontal="justify" vertical="center" wrapText="1"/>
    </xf>
    <xf numFmtId="3" fontId="49" fillId="2" borderId="18" xfId="5" applyNumberFormat="1" applyFont="1" applyFill="1" applyBorder="1" applyAlignment="1">
      <alignment horizontal="center" vertical="center"/>
    </xf>
    <xf numFmtId="3" fontId="62" fillId="0" borderId="0" xfId="5" applyNumberFormat="1" applyFont="1" applyBorder="1" applyAlignment="1">
      <alignment horizontal="justify" vertical="center" wrapText="1"/>
    </xf>
    <xf numFmtId="3" fontId="81" fillId="0" borderId="0" xfId="5" applyNumberFormat="1" applyFont="1" applyAlignment="1">
      <alignment horizontal="justify" vertical="center" wrapText="1"/>
    </xf>
    <xf numFmtId="3" fontId="30" fillId="0" borderId="0" xfId="5" applyNumberFormat="1" applyFont="1" applyFill="1" applyBorder="1" applyAlignment="1">
      <alignment horizontal="justify" vertical="center" wrapText="1"/>
    </xf>
    <xf numFmtId="3" fontId="77" fillId="2" borderId="18" xfId="5" applyNumberFormat="1" applyFont="1" applyFill="1" applyBorder="1" applyAlignment="1">
      <alignment horizontal="center" vertical="center" wrapText="1"/>
    </xf>
    <xf numFmtId="3" fontId="25" fillId="2" borderId="18" xfId="5" applyNumberFormat="1" applyFont="1" applyFill="1" applyBorder="1" applyAlignment="1">
      <alignment horizontal="center" vertical="center"/>
    </xf>
    <xf numFmtId="166" fontId="62" fillId="0" borderId="0" xfId="5" applyNumberFormat="1" applyFont="1" applyBorder="1" applyAlignment="1">
      <alignment horizontal="justify" vertical="center" wrapText="1"/>
    </xf>
    <xf numFmtId="166" fontId="25" fillId="2" borderId="18" xfId="5" applyNumberFormat="1" applyFont="1" applyFill="1" applyBorder="1" applyAlignment="1">
      <alignment horizontal="center" vertical="center"/>
    </xf>
    <xf numFmtId="166" fontId="25" fillId="2" borderId="60" xfId="5" applyNumberFormat="1" applyFont="1" applyFill="1" applyBorder="1" applyAlignment="1">
      <alignment horizontal="center" vertical="center" wrapText="1"/>
    </xf>
    <xf numFmtId="166" fontId="25" fillId="2" borderId="65" xfId="5" applyNumberFormat="1" applyFont="1" applyFill="1" applyBorder="1" applyAlignment="1">
      <alignment horizontal="center" vertical="center" wrapText="1"/>
    </xf>
    <xf numFmtId="7" fontId="49" fillId="12" borderId="18" xfId="0" applyNumberFormat="1" applyFont="1" applyFill="1" applyBorder="1" applyAlignment="1" applyProtection="1">
      <alignment horizontal="right" vertical="center"/>
    </xf>
    <xf numFmtId="3" fontId="29" fillId="0" borderId="0" xfId="0" applyNumberFormat="1" applyFont="1" applyAlignment="1">
      <alignment horizontal="left" vertical="center" wrapText="1"/>
    </xf>
    <xf numFmtId="3" fontId="62" fillId="0" borderId="0" xfId="0" applyNumberFormat="1" applyFont="1" applyBorder="1" applyAlignment="1">
      <alignment horizontal="left" vertical="center" wrapText="1"/>
    </xf>
    <xf numFmtId="166" fontId="79" fillId="2" borderId="18" xfId="5" applyNumberFormat="1" applyFont="1" applyFill="1" applyBorder="1" applyAlignment="1">
      <alignment horizontal="center" vertical="center" wrapText="1"/>
    </xf>
    <xf numFmtId="167" fontId="49" fillId="2" borderId="39" xfId="0" applyNumberFormat="1" applyFont="1" applyFill="1" applyBorder="1" applyAlignment="1" applyProtection="1">
      <alignment horizontal="right" vertical="center"/>
    </xf>
    <xf numFmtId="7" fontId="30" fillId="0" borderId="35" xfId="0" applyNumberFormat="1" applyFont="1" applyFill="1" applyBorder="1" applyAlignment="1" applyProtection="1">
      <alignment horizontal="right" vertical="center"/>
      <protection locked="0"/>
    </xf>
    <xf numFmtId="7" fontId="30" fillId="0" borderId="36" xfId="0" applyNumberFormat="1" applyFont="1" applyFill="1" applyBorder="1" applyAlignment="1" applyProtection="1">
      <alignment horizontal="right" vertical="center"/>
      <protection locked="0"/>
    </xf>
    <xf numFmtId="167" fontId="49" fillId="2" borderId="38" xfId="0" applyNumberFormat="1" applyFont="1" applyFill="1" applyBorder="1" applyAlignment="1" applyProtection="1">
      <alignment horizontal="right" vertical="center"/>
    </xf>
    <xf numFmtId="167" fontId="30" fillId="0" borderId="29" xfId="0" applyNumberFormat="1" applyFont="1" applyFill="1" applyBorder="1" applyAlignment="1" applyProtection="1">
      <alignment horizontal="right" vertical="center"/>
      <protection locked="0"/>
    </xf>
    <xf numFmtId="167" fontId="30" fillId="0" borderId="36" xfId="0" applyNumberFormat="1" applyFont="1" applyFill="1" applyBorder="1" applyAlignment="1" applyProtection="1">
      <alignment horizontal="right" vertical="center"/>
      <protection locked="0"/>
    </xf>
    <xf numFmtId="3" fontId="45" fillId="0" borderId="18" xfId="0" applyNumberFormat="1" applyFont="1" applyBorder="1" applyAlignment="1">
      <alignment horizontal="center" vertical="center" wrapText="1"/>
    </xf>
    <xf numFmtId="167" fontId="49" fillId="2" borderId="37" xfId="0" applyNumberFormat="1" applyFont="1" applyFill="1" applyBorder="1" applyAlignment="1" applyProtection="1">
      <alignment horizontal="right" vertical="center"/>
    </xf>
    <xf numFmtId="167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62" fillId="0" borderId="22" xfId="0" applyNumberFormat="1" applyFont="1" applyBorder="1" applyAlignment="1">
      <alignment horizontal="left" vertical="center" wrapText="1"/>
    </xf>
    <xf numFmtId="3" fontId="29" fillId="0" borderId="0" xfId="0" quotePrefix="1" applyNumberFormat="1" applyFont="1" applyAlignment="1">
      <alignment horizontal="left" vertical="center" wrapText="1"/>
    </xf>
    <xf numFmtId="3" fontId="62" fillId="0" borderId="0" xfId="0" applyNumberFormat="1" applyFont="1" applyAlignment="1">
      <alignment horizontal="left" vertical="center" wrapText="1"/>
    </xf>
    <xf numFmtId="3" fontId="26" fillId="2" borderId="18" xfId="0" applyNumberFormat="1" applyFont="1" applyFill="1" applyBorder="1" applyAlignment="1">
      <alignment horizontal="center" vertical="center" wrapText="1"/>
    </xf>
    <xf numFmtId="3" fontId="28" fillId="7" borderId="63" xfId="0" applyNumberFormat="1" applyFont="1" applyFill="1" applyBorder="1" applyAlignment="1">
      <alignment horizontal="center" vertical="center" wrapText="1"/>
    </xf>
    <xf numFmtId="3" fontId="28" fillId="7" borderId="23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left" vertical="top" wrapText="1"/>
    </xf>
    <xf numFmtId="3" fontId="62" fillId="0" borderId="0" xfId="0" applyNumberFormat="1" applyFont="1" applyFill="1" applyBorder="1" applyAlignment="1">
      <alignment horizontal="left" vertical="center" wrapText="1"/>
    </xf>
    <xf numFmtId="3" fontId="38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</cellXfs>
  <cellStyles count="66">
    <cellStyle name="Hiperligação" xfId="1" builtinId="8"/>
    <cellStyle name="Moeda 2" xfId="2" xr:uid="{00000000-0005-0000-0000-000001000000}"/>
    <cellStyle name="Moeda 2 2" xfId="3" xr:uid="{00000000-0005-0000-0000-000002000000}"/>
    <cellStyle name="Moeda 2 2 2" xfId="55" xr:uid="{F1D3F9DD-1532-40F4-A249-9953D54C2825}"/>
    <cellStyle name="Moeda 2 3" xfId="54" xr:uid="{41D7D68B-F2F9-4476-98D2-EBE2DFF3FCC1}"/>
    <cellStyle name="Moeda 3" xfId="4" xr:uid="{00000000-0005-0000-0000-000003000000}"/>
    <cellStyle name="Moeda 3 2" xfId="56" xr:uid="{7911258D-D3A7-4C2B-801D-1A6484E2238A}"/>
    <cellStyle name="Normal" xfId="0" builtinId="0"/>
    <cellStyle name="Normal 2" xfId="5" xr:uid="{00000000-0005-0000-0000-000005000000}"/>
    <cellStyle name="Normal 28" xfId="6" xr:uid="{00000000-0005-0000-0000-000006000000}"/>
    <cellStyle name="Normal 28 2" xfId="57" xr:uid="{607CA3CD-D8C8-4310-8564-1592DE2451CE}"/>
    <cellStyle name="Normal 29" xfId="7" xr:uid="{00000000-0005-0000-0000-000007000000}"/>
    <cellStyle name="Normal 29 2" xfId="58" xr:uid="{33A9A0CB-FBC9-44DD-A067-9F29ED8E86AD}"/>
    <cellStyle name="Normal 3" xfId="8" xr:uid="{00000000-0005-0000-0000-000008000000}"/>
    <cellStyle name="Normal 3 2" xfId="59" xr:uid="{EA5BFFE5-E790-46A4-B0E6-620A231153A6}"/>
    <cellStyle name="Normal 30" xfId="9" xr:uid="{00000000-0005-0000-0000-000009000000}"/>
    <cellStyle name="Normal 30 2" xfId="60" xr:uid="{87247F01-C6AA-416E-9814-C16121509061}"/>
    <cellStyle name="Normal 33" xfId="10" xr:uid="{00000000-0005-0000-0000-00000A000000}"/>
    <cellStyle name="Normal 33 2" xfId="61" xr:uid="{FFA65D82-7C8E-44DD-BB2D-9FAC93008517}"/>
    <cellStyle name="Normal 34" xfId="11" xr:uid="{00000000-0005-0000-0000-00000B000000}"/>
    <cellStyle name="Normal 34 2" xfId="62" xr:uid="{53ADCCF9-07E0-4A00-9B6C-AFC3961375EF}"/>
    <cellStyle name="Normal 37" xfId="12" xr:uid="{00000000-0005-0000-0000-00000C000000}"/>
    <cellStyle name="Normal 37 2" xfId="63" xr:uid="{CD72431C-3189-4369-9979-731C163A657E}"/>
    <cellStyle name="Normal 38" xfId="13" xr:uid="{00000000-0005-0000-0000-00000D000000}"/>
    <cellStyle name="Normal 38 2" xfId="64" xr:uid="{B9EF326F-EB11-4E3B-9C78-0C4BAB4EA439}"/>
    <cellStyle name="Normal 39" xfId="14" xr:uid="{00000000-0005-0000-0000-00000E000000}"/>
    <cellStyle name="Normal 39 2" xfId="65" xr:uid="{15AE85A6-F0BD-44E0-BEE9-B79EDF573A3D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H890"/>
  <sheetViews>
    <sheetView showGridLines="0" tabSelected="1" zoomScaleNormal="100" workbookViewId="0">
      <selection activeCell="C22" sqref="C22:D22"/>
    </sheetView>
  </sheetViews>
  <sheetFormatPr defaultColWidth="9.140625" defaultRowHeight="12.75" x14ac:dyDescent="0.2"/>
  <cols>
    <col min="1" max="1" width="1.7109375" style="463" customWidth="1"/>
    <col min="2" max="2" width="30.85546875" style="463" customWidth="1"/>
    <col min="3" max="3" width="20.7109375" style="463" customWidth="1"/>
    <col min="4" max="4" width="42.7109375" style="467" customWidth="1"/>
    <col min="5" max="5" width="0.85546875" style="467" customWidth="1"/>
    <col min="6" max="6" width="1.7109375" style="463" customWidth="1"/>
    <col min="7" max="18" width="10.7109375" style="463" customWidth="1"/>
    <col min="19" max="16384" width="9.140625" style="463"/>
  </cols>
  <sheetData>
    <row r="1" spans="1:8" ht="9.9499999999999993" customHeight="1" thickTop="1" x14ac:dyDescent="0.2">
      <c r="A1" s="1"/>
      <c r="B1" s="2"/>
      <c r="C1" s="2"/>
      <c r="D1" s="3"/>
      <c r="E1" s="4"/>
      <c r="F1" s="5"/>
      <c r="G1" s="462"/>
      <c r="H1" s="462"/>
    </row>
    <row r="2" spans="1:8" ht="99.95" customHeight="1" x14ac:dyDescent="0.7">
      <c r="A2" s="7"/>
      <c r="B2" s="491" t="s">
        <v>0</v>
      </c>
      <c r="C2" s="492"/>
      <c r="D2" s="493"/>
      <c r="E2" s="8"/>
      <c r="F2" s="9"/>
      <c r="G2" s="462"/>
      <c r="H2" s="462"/>
    </row>
    <row r="3" spans="1:8" ht="30" customHeight="1" x14ac:dyDescent="0.2">
      <c r="A3" s="10"/>
      <c r="B3" s="494" t="s">
        <v>1</v>
      </c>
      <c r="C3" s="495"/>
      <c r="D3" s="495"/>
      <c r="E3" s="11"/>
      <c r="F3" s="9"/>
      <c r="G3" s="462"/>
      <c r="H3" s="462"/>
    </row>
    <row r="4" spans="1:8" ht="30" customHeight="1" x14ac:dyDescent="0.2">
      <c r="A4" s="10"/>
      <c r="B4" s="496">
        <v>2020</v>
      </c>
      <c r="C4" s="497"/>
      <c r="D4" s="498"/>
      <c r="E4" s="12"/>
      <c r="F4" s="9"/>
      <c r="G4" s="462"/>
      <c r="H4" s="462"/>
    </row>
    <row r="5" spans="1:8" ht="51.75" customHeight="1" x14ac:dyDescent="0.2">
      <c r="A5" s="7"/>
      <c r="B5" s="13"/>
      <c r="C5" s="13"/>
      <c r="D5" s="14"/>
      <c r="E5" s="14"/>
      <c r="F5" s="9"/>
      <c r="G5" s="462"/>
      <c r="H5" s="462"/>
    </row>
    <row r="6" spans="1:8" ht="50.25" customHeight="1" x14ac:dyDescent="0.3">
      <c r="A6" s="10"/>
      <c r="B6" s="499" t="s">
        <v>2</v>
      </c>
      <c r="C6" s="500"/>
      <c r="D6" s="500"/>
      <c r="E6" s="15"/>
      <c r="F6" s="9"/>
      <c r="G6" s="462"/>
      <c r="H6" s="462"/>
    </row>
    <row r="7" spans="1:8" ht="28.5" customHeight="1" x14ac:dyDescent="0.3">
      <c r="A7" s="10"/>
      <c r="B7" s="16" t="s">
        <v>3</v>
      </c>
      <c r="C7" s="17">
        <v>102010000</v>
      </c>
      <c r="D7" s="18"/>
      <c r="E7" s="19"/>
      <c r="F7" s="9"/>
      <c r="G7" s="462"/>
      <c r="H7" s="462"/>
    </row>
    <row r="8" spans="1:8" ht="28.5" customHeight="1" x14ac:dyDescent="0.3">
      <c r="A8" s="10"/>
      <c r="B8" s="16" t="s">
        <v>4</v>
      </c>
      <c r="C8" s="501" t="s">
        <v>551</v>
      </c>
      <c r="D8" s="501"/>
      <c r="E8" s="20"/>
      <c r="F8" s="9"/>
      <c r="G8" s="462"/>
      <c r="H8" s="462"/>
    </row>
    <row r="9" spans="1:8" ht="28.5" customHeight="1" x14ac:dyDescent="0.3">
      <c r="A9" s="10"/>
      <c r="B9" s="16" t="s">
        <v>5</v>
      </c>
      <c r="C9" s="490" t="s">
        <v>552</v>
      </c>
      <c r="D9" s="490"/>
      <c r="E9" s="20"/>
      <c r="F9" s="9"/>
      <c r="G9" s="462"/>
      <c r="H9" s="462"/>
    </row>
    <row r="10" spans="1:8" ht="28.5" customHeight="1" x14ac:dyDescent="0.3">
      <c r="A10" s="10"/>
      <c r="B10" s="16"/>
      <c r="C10" s="490"/>
      <c r="D10" s="490"/>
      <c r="E10" s="20"/>
      <c r="F10" s="9"/>
      <c r="G10" s="462"/>
      <c r="H10" s="462"/>
    </row>
    <row r="11" spans="1:8" ht="50.1" customHeight="1" x14ac:dyDescent="0.3">
      <c r="A11" s="10"/>
      <c r="B11" s="502" t="s">
        <v>6</v>
      </c>
      <c r="C11" s="502"/>
      <c r="D11" s="503"/>
      <c r="E11" s="20"/>
      <c r="F11" s="9"/>
      <c r="G11" s="462"/>
      <c r="H11" s="462"/>
    </row>
    <row r="12" spans="1:8" ht="24.75" customHeight="1" x14ac:dyDescent="0.3">
      <c r="A12" s="10"/>
      <c r="B12" s="504" t="s">
        <v>7</v>
      </c>
      <c r="C12" s="502"/>
      <c r="D12" s="502"/>
      <c r="E12" s="20"/>
      <c r="F12" s="9"/>
      <c r="G12" s="462"/>
    </row>
    <row r="13" spans="1:8" ht="28.5" customHeight="1" x14ac:dyDescent="0.3">
      <c r="A13" s="10"/>
      <c r="B13" s="21" t="str">
        <f>CONCATENATE("Em 1 de Janeiro de ",B4)</f>
        <v>Em 1 de Janeiro de 2020</v>
      </c>
      <c r="C13" s="22">
        <v>442</v>
      </c>
      <c r="D13" s="23"/>
      <c r="E13" s="20"/>
      <c r="F13" s="9"/>
      <c r="G13" s="462"/>
      <c r="H13" s="462"/>
    </row>
    <row r="14" spans="1:8" ht="28.5" customHeight="1" x14ac:dyDescent="0.3">
      <c r="A14" s="10"/>
      <c r="B14" s="21" t="str">
        <f>CONCATENATE("Em 31 de Dezembro de ",B4)</f>
        <v>Em 31 de Dezembro de 2020</v>
      </c>
      <c r="C14" s="24">
        <v>449</v>
      </c>
      <c r="D14" s="25"/>
      <c r="E14" s="20"/>
      <c r="F14" s="9"/>
      <c r="G14" s="462"/>
      <c r="H14" s="462"/>
    </row>
    <row r="15" spans="1:8" ht="14.25" customHeight="1" x14ac:dyDescent="0.3">
      <c r="A15" s="10"/>
      <c r="B15" s="21"/>
      <c r="C15" s="22"/>
      <c r="D15" s="25"/>
      <c r="E15" s="20"/>
      <c r="F15" s="9"/>
      <c r="G15" s="462"/>
      <c r="H15" s="462"/>
    </row>
    <row r="16" spans="1:8" ht="52.5" customHeight="1" x14ac:dyDescent="0.3">
      <c r="A16" s="10"/>
      <c r="B16" s="507" t="s">
        <v>550</v>
      </c>
      <c r="C16" s="508"/>
      <c r="D16" s="508"/>
      <c r="E16" s="20"/>
      <c r="F16" s="9"/>
      <c r="G16" s="462"/>
      <c r="H16" s="462"/>
    </row>
    <row r="17" spans="1:8" ht="24.75" customHeight="1" x14ac:dyDescent="0.3">
      <c r="A17" s="10"/>
      <c r="B17" s="505" t="s">
        <v>437</v>
      </c>
      <c r="C17" s="506"/>
      <c r="D17" s="506"/>
      <c r="E17" s="26"/>
      <c r="F17" s="9"/>
      <c r="G17" s="462"/>
      <c r="H17" s="462"/>
    </row>
    <row r="18" spans="1:8" ht="28.5" customHeight="1" x14ac:dyDescent="0.3">
      <c r="A18" s="10"/>
      <c r="B18" s="27" t="s">
        <v>8</v>
      </c>
      <c r="C18" s="501" t="s">
        <v>553</v>
      </c>
      <c r="D18" s="501"/>
      <c r="E18" s="26"/>
      <c r="F18" s="9"/>
      <c r="G18" s="462"/>
      <c r="H18" s="462"/>
    </row>
    <row r="19" spans="1:8" ht="28.5" customHeight="1" x14ac:dyDescent="0.3">
      <c r="A19" s="10"/>
      <c r="B19" s="6"/>
      <c r="C19" s="490"/>
      <c r="D19" s="490"/>
      <c r="E19" s="28"/>
      <c r="F19" s="9"/>
      <c r="G19" s="462"/>
      <c r="H19" s="462"/>
    </row>
    <row r="20" spans="1:8" ht="37.5" customHeight="1" x14ac:dyDescent="0.3">
      <c r="A20" s="10"/>
      <c r="B20" s="16" t="s">
        <v>9</v>
      </c>
      <c r="C20" s="501">
        <v>296650000</v>
      </c>
      <c r="D20" s="501"/>
      <c r="E20" s="29"/>
      <c r="F20" s="9"/>
      <c r="G20" s="462"/>
      <c r="H20" s="462"/>
    </row>
    <row r="21" spans="1:8" ht="28.5" customHeight="1" x14ac:dyDescent="0.3">
      <c r="A21" s="10"/>
      <c r="B21" s="16" t="s">
        <v>10</v>
      </c>
      <c r="C21" s="490" t="s">
        <v>554</v>
      </c>
      <c r="D21" s="490"/>
      <c r="E21" s="30"/>
      <c r="F21" s="9"/>
      <c r="G21" s="462"/>
      <c r="H21" s="462"/>
    </row>
    <row r="22" spans="1:8" ht="28.5" customHeight="1" x14ac:dyDescent="0.3">
      <c r="A22" s="10"/>
      <c r="B22" s="27" t="s">
        <v>11</v>
      </c>
      <c r="C22" s="490" t="s">
        <v>556</v>
      </c>
      <c r="D22" s="490"/>
      <c r="E22" s="30"/>
      <c r="F22" s="9"/>
      <c r="G22" s="462"/>
      <c r="H22" s="462"/>
    </row>
    <row r="23" spans="1:8" ht="50.1" customHeight="1" x14ac:dyDescent="0.3">
      <c r="A23" s="10"/>
      <c r="B23" s="31"/>
      <c r="C23" s="32"/>
      <c r="D23" s="33"/>
      <c r="E23" s="34"/>
      <c r="F23" s="9"/>
      <c r="G23" s="462"/>
      <c r="H23" s="462"/>
    </row>
    <row r="24" spans="1:8" ht="9.9499999999999993" customHeight="1" thickBot="1" x14ac:dyDescent="0.35">
      <c r="A24" s="35"/>
      <c r="B24" s="36"/>
      <c r="C24" s="36"/>
      <c r="D24" s="37"/>
      <c r="E24" s="37"/>
      <c r="F24" s="38"/>
      <c r="G24" s="462"/>
      <c r="H24" s="462"/>
    </row>
    <row r="25" spans="1:8" ht="15.75" thickTop="1" x14ac:dyDescent="0.3">
      <c r="B25" s="464"/>
      <c r="C25" s="464"/>
      <c r="D25" s="465"/>
      <c r="E25" s="465"/>
      <c r="F25" s="462"/>
      <c r="G25" s="462"/>
      <c r="H25" s="462"/>
    </row>
    <row r="26" spans="1:8" x14ac:dyDescent="0.2">
      <c r="B26" s="462"/>
      <c r="C26" s="462"/>
      <c r="D26" s="466"/>
      <c r="E26" s="466"/>
      <c r="F26" s="462"/>
      <c r="G26" s="462"/>
      <c r="H26" s="462"/>
    </row>
    <row r="27" spans="1:8" x14ac:dyDescent="0.2">
      <c r="B27" s="462"/>
      <c r="C27" s="462"/>
      <c r="D27" s="466"/>
      <c r="E27" s="466"/>
      <c r="F27" s="462"/>
      <c r="G27" s="462"/>
      <c r="H27" s="462"/>
    </row>
    <row r="28" spans="1:8" x14ac:dyDescent="0.2">
      <c r="B28" s="462"/>
      <c r="C28" s="462"/>
      <c r="D28" s="466"/>
      <c r="E28" s="466"/>
      <c r="F28" s="462"/>
      <c r="G28" s="462"/>
      <c r="H28" s="462"/>
    </row>
    <row r="29" spans="1:8" x14ac:dyDescent="0.2">
      <c r="B29" s="462"/>
      <c r="C29" s="462"/>
      <c r="D29" s="466"/>
      <c r="E29" s="466"/>
      <c r="F29" s="462"/>
      <c r="G29" s="462"/>
      <c r="H29" s="462"/>
    </row>
    <row r="30" spans="1:8" x14ac:dyDescent="0.2">
      <c r="B30" s="462"/>
      <c r="C30" s="462"/>
      <c r="D30" s="466"/>
      <c r="E30" s="466"/>
      <c r="F30" s="462"/>
      <c r="G30" s="462"/>
      <c r="H30" s="462"/>
    </row>
    <row r="31" spans="1:8" x14ac:dyDescent="0.2">
      <c r="B31" s="462"/>
      <c r="C31" s="462"/>
      <c r="D31" s="466"/>
      <c r="E31" s="466"/>
      <c r="F31" s="462"/>
      <c r="G31" s="462"/>
      <c r="H31" s="462"/>
    </row>
    <row r="32" spans="1:8" x14ac:dyDescent="0.2">
      <c r="B32" s="462"/>
      <c r="C32" s="462"/>
      <c r="D32" s="466"/>
      <c r="E32" s="466"/>
      <c r="F32" s="462"/>
      <c r="G32" s="462"/>
      <c r="H32" s="462"/>
    </row>
    <row r="33" spans="2:8" x14ac:dyDescent="0.2">
      <c r="B33" s="462"/>
      <c r="C33" s="462"/>
      <c r="D33" s="466"/>
      <c r="E33" s="466"/>
      <c r="F33" s="462"/>
      <c r="G33" s="462"/>
      <c r="H33" s="462"/>
    </row>
    <row r="34" spans="2:8" x14ac:dyDescent="0.2">
      <c r="B34" s="462"/>
      <c r="C34" s="462"/>
      <c r="D34" s="466"/>
      <c r="E34" s="466"/>
      <c r="F34" s="462"/>
      <c r="G34" s="462"/>
      <c r="H34" s="462"/>
    </row>
    <row r="35" spans="2:8" x14ac:dyDescent="0.2">
      <c r="B35" s="462"/>
      <c r="C35" s="462"/>
      <c r="D35" s="466"/>
      <c r="E35" s="466"/>
      <c r="F35" s="462"/>
      <c r="G35" s="462"/>
      <c r="H35" s="462"/>
    </row>
    <row r="36" spans="2:8" x14ac:dyDescent="0.2">
      <c r="B36" s="462"/>
      <c r="C36" s="462"/>
      <c r="D36" s="466"/>
      <c r="E36" s="466"/>
      <c r="F36" s="462"/>
      <c r="G36" s="462"/>
      <c r="H36" s="462"/>
    </row>
    <row r="37" spans="2:8" x14ac:dyDescent="0.2">
      <c r="B37" s="462"/>
      <c r="C37" s="462"/>
      <c r="D37" s="466"/>
      <c r="E37" s="466"/>
      <c r="F37" s="462"/>
      <c r="G37" s="462"/>
      <c r="H37" s="462"/>
    </row>
    <row r="38" spans="2:8" x14ac:dyDescent="0.2">
      <c r="B38" s="462"/>
      <c r="C38" s="462"/>
      <c r="D38" s="466"/>
      <c r="E38" s="466"/>
      <c r="F38" s="462"/>
      <c r="G38" s="462"/>
      <c r="H38" s="462"/>
    </row>
    <row r="39" spans="2:8" x14ac:dyDescent="0.2">
      <c r="B39" s="462"/>
      <c r="C39" s="462"/>
      <c r="D39" s="466"/>
      <c r="E39" s="466"/>
      <c r="F39" s="462"/>
      <c r="G39" s="462"/>
      <c r="H39" s="462"/>
    </row>
    <row r="40" spans="2:8" x14ac:dyDescent="0.2">
      <c r="B40" s="462"/>
      <c r="C40" s="462"/>
      <c r="D40" s="466"/>
      <c r="E40" s="466"/>
      <c r="F40" s="462"/>
      <c r="G40" s="462"/>
      <c r="H40" s="462"/>
    </row>
    <row r="41" spans="2:8" x14ac:dyDescent="0.2">
      <c r="B41" s="462"/>
      <c r="C41" s="462"/>
      <c r="D41" s="466"/>
      <c r="E41" s="466"/>
      <c r="F41" s="462"/>
      <c r="G41" s="462"/>
      <c r="H41" s="462"/>
    </row>
    <row r="42" spans="2:8" x14ac:dyDescent="0.2">
      <c r="B42" s="462"/>
      <c r="C42" s="462"/>
      <c r="D42" s="466"/>
      <c r="E42" s="466"/>
      <c r="F42" s="462"/>
      <c r="G42" s="462"/>
      <c r="H42" s="462"/>
    </row>
    <row r="43" spans="2:8" x14ac:dyDescent="0.2">
      <c r="B43" s="462"/>
      <c r="C43" s="462"/>
      <c r="D43" s="466"/>
      <c r="E43" s="466"/>
      <c r="F43" s="462"/>
      <c r="G43" s="462"/>
      <c r="H43" s="462"/>
    </row>
    <row r="44" spans="2:8" x14ac:dyDescent="0.2">
      <c r="B44" s="462"/>
      <c r="C44" s="462"/>
      <c r="D44" s="466"/>
      <c r="E44" s="466"/>
      <c r="F44" s="462"/>
      <c r="G44" s="462"/>
      <c r="H44" s="462"/>
    </row>
    <row r="45" spans="2:8" x14ac:dyDescent="0.2">
      <c r="B45" s="462"/>
      <c r="C45" s="462"/>
      <c r="D45" s="466"/>
      <c r="E45" s="466"/>
      <c r="F45" s="462"/>
      <c r="G45" s="462"/>
      <c r="H45" s="462"/>
    </row>
    <row r="46" spans="2:8" x14ac:dyDescent="0.2">
      <c r="B46" s="462"/>
      <c r="C46" s="462"/>
      <c r="D46" s="466"/>
      <c r="E46" s="466"/>
      <c r="F46" s="462"/>
      <c r="G46" s="462"/>
      <c r="H46" s="462"/>
    </row>
    <row r="47" spans="2:8" x14ac:dyDescent="0.2">
      <c r="B47" s="462"/>
      <c r="C47" s="462"/>
      <c r="D47" s="466"/>
      <c r="E47" s="466"/>
      <c r="F47" s="462"/>
      <c r="G47" s="462"/>
      <c r="H47" s="462"/>
    </row>
    <row r="48" spans="2:8" x14ac:dyDescent="0.2">
      <c r="B48" s="462"/>
      <c r="C48" s="462"/>
      <c r="D48" s="466"/>
      <c r="E48" s="466"/>
      <c r="F48" s="462"/>
      <c r="G48" s="462"/>
      <c r="H48" s="462"/>
    </row>
    <row r="49" spans="2:8" x14ac:dyDescent="0.2">
      <c r="B49" s="462"/>
      <c r="C49" s="462"/>
      <c r="D49" s="466"/>
      <c r="E49" s="466"/>
      <c r="F49" s="462"/>
      <c r="G49" s="462"/>
      <c r="H49" s="462"/>
    </row>
    <row r="50" spans="2:8" x14ac:dyDescent="0.2">
      <c r="B50" s="462"/>
      <c r="C50" s="462"/>
      <c r="D50" s="466"/>
      <c r="E50" s="466"/>
      <c r="F50" s="462"/>
      <c r="G50" s="462"/>
      <c r="H50" s="462"/>
    </row>
    <row r="51" spans="2:8" x14ac:dyDescent="0.2">
      <c r="B51" s="462"/>
      <c r="C51" s="462"/>
      <c r="D51" s="466"/>
      <c r="E51" s="466"/>
      <c r="F51" s="462"/>
      <c r="G51" s="462"/>
      <c r="H51" s="462"/>
    </row>
    <row r="52" spans="2:8" x14ac:dyDescent="0.2">
      <c r="B52" s="462"/>
      <c r="C52" s="462"/>
      <c r="D52" s="466"/>
      <c r="E52" s="466"/>
      <c r="F52" s="462"/>
      <c r="G52" s="462"/>
      <c r="H52" s="462"/>
    </row>
    <row r="53" spans="2:8" x14ac:dyDescent="0.2">
      <c r="B53" s="462"/>
      <c r="C53" s="462"/>
      <c r="D53" s="466"/>
      <c r="E53" s="466"/>
      <c r="F53" s="462"/>
      <c r="G53" s="462"/>
      <c r="H53" s="462"/>
    </row>
    <row r="54" spans="2:8" x14ac:dyDescent="0.2">
      <c r="B54" s="462"/>
      <c r="C54" s="462"/>
      <c r="D54" s="466"/>
      <c r="E54" s="466"/>
      <c r="F54" s="462"/>
      <c r="G54" s="462"/>
      <c r="H54" s="462"/>
    </row>
    <row r="55" spans="2:8" x14ac:dyDescent="0.2">
      <c r="B55" s="462"/>
      <c r="C55" s="462"/>
      <c r="D55" s="466"/>
      <c r="E55" s="466"/>
      <c r="F55" s="462"/>
      <c r="G55" s="462"/>
      <c r="H55" s="462"/>
    </row>
    <row r="56" spans="2:8" x14ac:dyDescent="0.2">
      <c r="B56" s="462"/>
      <c r="C56" s="462"/>
      <c r="D56" s="466"/>
      <c r="E56" s="466"/>
      <c r="F56" s="462"/>
      <c r="G56" s="462"/>
      <c r="H56" s="462"/>
    </row>
    <row r="57" spans="2:8" x14ac:dyDescent="0.2">
      <c r="B57" s="462"/>
      <c r="C57" s="462"/>
      <c r="D57" s="466"/>
      <c r="E57" s="466"/>
      <c r="F57" s="462"/>
      <c r="G57" s="462"/>
      <c r="H57" s="462"/>
    </row>
    <row r="58" spans="2:8" x14ac:dyDescent="0.2">
      <c r="B58" s="462"/>
      <c r="C58" s="462"/>
      <c r="D58" s="466"/>
      <c r="E58" s="466"/>
      <c r="F58" s="462"/>
      <c r="G58" s="462"/>
      <c r="H58" s="462"/>
    </row>
    <row r="59" spans="2:8" x14ac:dyDescent="0.2">
      <c r="B59" s="462"/>
      <c r="C59" s="462"/>
      <c r="D59" s="466"/>
      <c r="E59" s="466"/>
      <c r="F59" s="462"/>
      <c r="G59" s="462"/>
      <c r="H59" s="462"/>
    </row>
    <row r="60" spans="2:8" x14ac:dyDescent="0.2">
      <c r="B60" s="462"/>
      <c r="C60" s="462"/>
      <c r="D60" s="466"/>
      <c r="E60" s="466"/>
      <c r="F60" s="462"/>
      <c r="G60" s="462"/>
      <c r="H60" s="462"/>
    </row>
    <row r="61" spans="2:8" x14ac:dyDescent="0.2">
      <c r="B61" s="462"/>
      <c r="C61" s="462"/>
      <c r="D61" s="466"/>
      <c r="E61" s="466"/>
      <c r="F61" s="462"/>
      <c r="G61" s="462"/>
      <c r="H61" s="462"/>
    </row>
    <row r="62" spans="2:8" x14ac:dyDescent="0.2">
      <c r="B62" s="462"/>
      <c r="C62" s="462"/>
      <c r="D62" s="466"/>
      <c r="E62" s="466"/>
      <c r="F62" s="462"/>
      <c r="G62" s="462"/>
      <c r="H62" s="462"/>
    </row>
    <row r="63" spans="2:8" x14ac:dyDescent="0.2">
      <c r="B63" s="462"/>
      <c r="C63" s="462"/>
      <c r="D63" s="466"/>
      <c r="E63" s="466"/>
      <c r="F63" s="462"/>
      <c r="G63" s="462"/>
      <c r="H63" s="462"/>
    </row>
    <row r="64" spans="2:8" x14ac:dyDescent="0.2">
      <c r="B64" s="462"/>
      <c r="C64" s="462"/>
      <c r="D64" s="466"/>
      <c r="E64" s="466"/>
      <c r="F64" s="462"/>
      <c r="G64" s="462"/>
      <c r="H64" s="462"/>
    </row>
    <row r="65" spans="2:8" x14ac:dyDescent="0.2">
      <c r="B65" s="462"/>
      <c r="C65" s="462"/>
      <c r="D65" s="466"/>
      <c r="E65" s="466"/>
      <c r="F65" s="462"/>
      <c r="G65" s="462"/>
      <c r="H65" s="462"/>
    </row>
    <row r="66" spans="2:8" x14ac:dyDescent="0.2">
      <c r="B66" s="462"/>
      <c r="C66" s="462"/>
      <c r="D66" s="466"/>
      <c r="E66" s="466"/>
      <c r="F66" s="462"/>
      <c r="G66" s="462"/>
      <c r="H66" s="462"/>
    </row>
    <row r="67" spans="2:8" x14ac:dyDescent="0.2">
      <c r="B67" s="462"/>
      <c r="C67" s="462"/>
      <c r="D67" s="466"/>
      <c r="E67" s="466"/>
      <c r="F67" s="462"/>
      <c r="G67" s="462"/>
      <c r="H67" s="462"/>
    </row>
    <row r="68" spans="2:8" x14ac:dyDescent="0.2">
      <c r="B68" s="462"/>
      <c r="C68" s="462"/>
      <c r="D68" s="466"/>
      <c r="E68" s="466"/>
      <c r="F68" s="462"/>
      <c r="G68" s="462"/>
      <c r="H68" s="462"/>
    </row>
    <row r="69" spans="2:8" x14ac:dyDescent="0.2">
      <c r="B69" s="462"/>
      <c r="C69" s="462"/>
      <c r="D69" s="466"/>
      <c r="E69" s="466"/>
      <c r="F69" s="462"/>
      <c r="G69" s="462"/>
      <c r="H69" s="462"/>
    </row>
    <row r="70" spans="2:8" x14ac:dyDescent="0.2">
      <c r="B70" s="462"/>
      <c r="C70" s="462"/>
      <c r="D70" s="466"/>
      <c r="E70" s="466"/>
      <c r="F70" s="462"/>
      <c r="G70" s="462"/>
      <c r="H70" s="462"/>
    </row>
    <row r="71" spans="2:8" x14ac:dyDescent="0.2">
      <c r="B71" s="462"/>
      <c r="C71" s="462"/>
      <c r="D71" s="466"/>
      <c r="E71" s="466"/>
      <c r="F71" s="462"/>
      <c r="G71" s="462"/>
      <c r="H71" s="462"/>
    </row>
    <row r="72" spans="2:8" x14ac:dyDescent="0.2">
      <c r="B72" s="462"/>
      <c r="C72" s="462"/>
      <c r="D72" s="466"/>
      <c r="E72" s="466"/>
      <c r="F72" s="462"/>
      <c r="G72" s="462"/>
      <c r="H72" s="462"/>
    </row>
    <row r="73" spans="2:8" x14ac:dyDescent="0.2">
      <c r="B73" s="462"/>
      <c r="C73" s="462"/>
      <c r="D73" s="466"/>
      <c r="E73" s="466"/>
      <c r="F73" s="462"/>
      <c r="G73" s="462"/>
      <c r="H73" s="462"/>
    </row>
    <row r="74" spans="2:8" x14ac:dyDescent="0.2">
      <c r="B74" s="462"/>
      <c r="C74" s="462"/>
      <c r="D74" s="466"/>
      <c r="E74" s="466"/>
      <c r="F74" s="462"/>
      <c r="G74" s="462"/>
      <c r="H74" s="462"/>
    </row>
    <row r="75" spans="2:8" x14ac:dyDescent="0.2">
      <c r="B75" s="462"/>
      <c r="C75" s="462"/>
      <c r="D75" s="466"/>
      <c r="E75" s="466"/>
      <c r="F75" s="462"/>
      <c r="G75" s="462"/>
      <c r="H75" s="462"/>
    </row>
    <row r="76" spans="2:8" x14ac:dyDescent="0.2">
      <c r="B76" s="462"/>
      <c r="C76" s="462"/>
      <c r="D76" s="466"/>
      <c r="E76" s="466"/>
      <c r="F76" s="462"/>
      <c r="G76" s="462"/>
      <c r="H76" s="462"/>
    </row>
    <row r="77" spans="2:8" x14ac:dyDescent="0.2">
      <c r="B77" s="462"/>
      <c r="C77" s="462"/>
      <c r="D77" s="466"/>
      <c r="E77" s="466"/>
      <c r="F77" s="462"/>
      <c r="G77" s="462"/>
      <c r="H77" s="462"/>
    </row>
    <row r="78" spans="2:8" x14ac:dyDescent="0.2">
      <c r="B78" s="462"/>
      <c r="C78" s="462"/>
      <c r="D78" s="466"/>
      <c r="E78" s="466"/>
      <c r="F78" s="462"/>
      <c r="G78" s="462"/>
      <c r="H78" s="462"/>
    </row>
    <row r="79" spans="2:8" x14ac:dyDescent="0.2">
      <c r="B79" s="462"/>
      <c r="C79" s="462"/>
      <c r="D79" s="466"/>
      <c r="E79" s="466"/>
      <c r="F79" s="462"/>
      <c r="G79" s="462"/>
      <c r="H79" s="462"/>
    </row>
    <row r="80" spans="2:8" x14ac:dyDescent="0.2">
      <c r="B80" s="462"/>
      <c r="C80" s="462"/>
      <c r="D80" s="466"/>
      <c r="E80" s="466"/>
      <c r="F80" s="462"/>
      <c r="G80" s="462"/>
      <c r="H80" s="462"/>
    </row>
    <row r="81" spans="2:8" x14ac:dyDescent="0.2">
      <c r="B81" s="462"/>
      <c r="C81" s="462"/>
      <c r="D81" s="466"/>
      <c r="E81" s="466"/>
      <c r="F81" s="462"/>
      <c r="G81" s="462"/>
      <c r="H81" s="462"/>
    </row>
    <row r="82" spans="2:8" x14ac:dyDescent="0.2">
      <c r="B82" s="462"/>
      <c r="C82" s="462"/>
      <c r="D82" s="466"/>
      <c r="E82" s="466"/>
      <c r="F82" s="462"/>
      <c r="G82" s="462"/>
      <c r="H82" s="462"/>
    </row>
    <row r="83" spans="2:8" x14ac:dyDescent="0.2">
      <c r="B83" s="462"/>
      <c r="C83" s="462"/>
      <c r="D83" s="466"/>
      <c r="E83" s="466"/>
      <c r="F83" s="462"/>
      <c r="G83" s="462"/>
      <c r="H83" s="462"/>
    </row>
    <row r="84" spans="2:8" x14ac:dyDescent="0.2">
      <c r="B84" s="462"/>
      <c r="C84" s="462"/>
      <c r="D84" s="466"/>
      <c r="E84" s="466"/>
      <c r="F84" s="462"/>
      <c r="G84" s="462"/>
      <c r="H84" s="462"/>
    </row>
    <row r="85" spans="2:8" x14ac:dyDescent="0.2">
      <c r="B85" s="462"/>
      <c r="C85" s="462"/>
      <c r="D85" s="466"/>
      <c r="E85" s="466"/>
      <c r="F85" s="462"/>
      <c r="G85" s="462"/>
      <c r="H85" s="462"/>
    </row>
    <row r="86" spans="2:8" x14ac:dyDescent="0.2">
      <c r="B86" s="462"/>
      <c r="C86" s="462"/>
      <c r="D86" s="466"/>
      <c r="E86" s="466"/>
      <c r="F86" s="462"/>
      <c r="G86" s="462"/>
      <c r="H86" s="462"/>
    </row>
    <row r="87" spans="2:8" x14ac:dyDescent="0.2">
      <c r="B87" s="462"/>
      <c r="C87" s="462"/>
      <c r="D87" s="466"/>
      <c r="E87" s="466"/>
      <c r="F87" s="462"/>
      <c r="G87" s="462"/>
      <c r="H87" s="462"/>
    </row>
    <row r="88" spans="2:8" x14ac:dyDescent="0.2">
      <c r="B88" s="462"/>
      <c r="C88" s="462"/>
      <c r="D88" s="466"/>
      <c r="E88" s="466"/>
      <c r="F88" s="462"/>
      <c r="G88" s="462"/>
      <c r="H88" s="462"/>
    </row>
    <row r="89" spans="2:8" x14ac:dyDescent="0.2">
      <c r="B89" s="462"/>
      <c r="C89" s="462"/>
      <c r="D89" s="466"/>
      <c r="E89" s="466"/>
      <c r="F89" s="462"/>
      <c r="G89" s="462"/>
      <c r="H89" s="462"/>
    </row>
    <row r="90" spans="2:8" x14ac:dyDescent="0.2">
      <c r="B90" s="462"/>
      <c r="C90" s="462"/>
      <c r="D90" s="466"/>
      <c r="E90" s="466"/>
      <c r="F90" s="462"/>
      <c r="G90" s="462"/>
      <c r="H90" s="462"/>
    </row>
    <row r="91" spans="2:8" x14ac:dyDescent="0.2">
      <c r="B91" s="462"/>
      <c r="C91" s="462"/>
      <c r="D91" s="466"/>
      <c r="E91" s="466"/>
      <c r="F91" s="462"/>
      <c r="G91" s="462"/>
      <c r="H91" s="462"/>
    </row>
    <row r="92" spans="2:8" x14ac:dyDescent="0.2">
      <c r="B92" s="462"/>
      <c r="C92" s="462"/>
      <c r="D92" s="466"/>
      <c r="E92" s="466"/>
      <c r="F92" s="462"/>
      <c r="G92" s="462"/>
      <c r="H92" s="462"/>
    </row>
    <row r="93" spans="2:8" x14ac:dyDescent="0.2">
      <c r="B93" s="462"/>
      <c r="C93" s="462"/>
      <c r="D93" s="466"/>
      <c r="E93" s="466"/>
      <c r="F93" s="462"/>
      <c r="G93" s="462"/>
      <c r="H93" s="462"/>
    </row>
    <row r="94" spans="2:8" x14ac:dyDescent="0.2">
      <c r="B94" s="462"/>
      <c r="C94" s="462"/>
      <c r="D94" s="466"/>
      <c r="E94" s="466"/>
      <c r="F94" s="462"/>
      <c r="G94" s="462"/>
      <c r="H94" s="462"/>
    </row>
    <row r="95" spans="2:8" x14ac:dyDescent="0.2">
      <c r="B95" s="462"/>
      <c r="C95" s="462"/>
      <c r="D95" s="466"/>
      <c r="E95" s="466"/>
      <c r="F95" s="462"/>
      <c r="G95" s="462"/>
      <c r="H95" s="462"/>
    </row>
    <row r="96" spans="2:8" x14ac:dyDescent="0.2">
      <c r="B96" s="462"/>
      <c r="C96" s="462"/>
      <c r="D96" s="466"/>
      <c r="E96" s="466"/>
      <c r="F96" s="462"/>
      <c r="G96" s="462"/>
      <c r="H96" s="462"/>
    </row>
    <row r="97" spans="2:8" x14ac:dyDescent="0.2">
      <c r="B97" s="462"/>
      <c r="C97" s="462"/>
      <c r="D97" s="466"/>
      <c r="E97" s="466"/>
      <c r="F97" s="462"/>
      <c r="G97" s="462"/>
      <c r="H97" s="462"/>
    </row>
    <row r="98" spans="2:8" x14ac:dyDescent="0.2">
      <c r="B98" s="462"/>
      <c r="C98" s="462"/>
      <c r="D98" s="466"/>
      <c r="E98" s="466"/>
      <c r="F98" s="462"/>
      <c r="G98" s="462"/>
      <c r="H98" s="462"/>
    </row>
    <row r="99" spans="2:8" x14ac:dyDescent="0.2">
      <c r="B99" s="462"/>
      <c r="C99" s="462"/>
      <c r="D99" s="466"/>
      <c r="E99" s="466"/>
      <c r="F99" s="462"/>
      <c r="G99" s="462"/>
      <c r="H99" s="462"/>
    </row>
    <row r="100" spans="2:8" x14ac:dyDescent="0.2">
      <c r="B100" s="462"/>
      <c r="C100" s="462"/>
      <c r="D100" s="466"/>
      <c r="E100" s="466"/>
      <c r="F100" s="462"/>
      <c r="G100" s="462"/>
      <c r="H100" s="462"/>
    </row>
    <row r="101" spans="2:8" x14ac:dyDescent="0.2">
      <c r="B101" s="462"/>
      <c r="C101" s="462"/>
      <c r="D101" s="466"/>
      <c r="E101" s="466"/>
      <c r="F101" s="462"/>
      <c r="G101" s="462"/>
      <c r="H101" s="462"/>
    </row>
    <row r="102" spans="2:8" x14ac:dyDescent="0.2">
      <c r="B102" s="462"/>
      <c r="C102" s="462"/>
      <c r="D102" s="466"/>
      <c r="E102" s="466"/>
      <c r="F102" s="462"/>
      <c r="G102" s="462"/>
      <c r="H102" s="462"/>
    </row>
    <row r="103" spans="2:8" x14ac:dyDescent="0.2">
      <c r="B103" s="462"/>
      <c r="C103" s="462"/>
      <c r="D103" s="466"/>
      <c r="E103" s="466"/>
      <c r="F103" s="462"/>
      <c r="G103" s="462"/>
      <c r="H103" s="462"/>
    </row>
    <row r="104" spans="2:8" x14ac:dyDescent="0.2">
      <c r="B104" s="462"/>
      <c r="C104" s="462"/>
      <c r="D104" s="466"/>
      <c r="E104" s="466"/>
      <c r="F104" s="462"/>
      <c r="G104" s="462"/>
      <c r="H104" s="462"/>
    </row>
    <row r="105" spans="2:8" x14ac:dyDescent="0.2">
      <c r="B105" s="462"/>
      <c r="C105" s="462"/>
      <c r="D105" s="466"/>
      <c r="E105" s="466"/>
      <c r="F105" s="462"/>
      <c r="G105" s="462"/>
      <c r="H105" s="462"/>
    </row>
    <row r="106" spans="2:8" x14ac:dyDescent="0.2">
      <c r="B106" s="462"/>
      <c r="C106" s="462"/>
      <c r="D106" s="466"/>
      <c r="E106" s="466"/>
      <c r="F106" s="462"/>
      <c r="G106" s="462"/>
      <c r="H106" s="462"/>
    </row>
    <row r="107" spans="2:8" x14ac:dyDescent="0.2">
      <c r="B107" s="462"/>
      <c r="C107" s="462"/>
      <c r="D107" s="466"/>
      <c r="E107" s="466"/>
      <c r="F107" s="462"/>
      <c r="G107" s="462"/>
      <c r="H107" s="462"/>
    </row>
    <row r="108" spans="2:8" x14ac:dyDescent="0.2">
      <c r="B108" s="462"/>
      <c r="C108" s="462"/>
      <c r="D108" s="466"/>
      <c r="E108" s="466"/>
      <c r="F108" s="462"/>
      <c r="G108" s="462"/>
      <c r="H108" s="462"/>
    </row>
    <row r="109" spans="2:8" x14ac:dyDescent="0.2">
      <c r="B109" s="462"/>
      <c r="C109" s="462"/>
      <c r="D109" s="466"/>
      <c r="E109" s="466"/>
      <c r="F109" s="462"/>
      <c r="G109" s="462"/>
      <c r="H109" s="462"/>
    </row>
    <row r="110" spans="2:8" x14ac:dyDescent="0.2">
      <c r="B110" s="462"/>
      <c r="C110" s="462"/>
      <c r="D110" s="466"/>
      <c r="E110" s="466"/>
      <c r="F110" s="462"/>
      <c r="G110" s="462"/>
      <c r="H110" s="462"/>
    </row>
    <row r="111" spans="2:8" x14ac:dyDescent="0.2">
      <c r="B111" s="462"/>
      <c r="C111" s="462"/>
      <c r="D111" s="466"/>
      <c r="E111" s="466"/>
      <c r="F111" s="462"/>
      <c r="G111" s="462"/>
      <c r="H111" s="462"/>
    </row>
    <row r="112" spans="2:8" x14ac:dyDescent="0.2">
      <c r="B112" s="462"/>
      <c r="C112" s="462"/>
      <c r="D112" s="466"/>
      <c r="E112" s="466"/>
      <c r="F112" s="462"/>
      <c r="G112" s="462"/>
      <c r="H112" s="462"/>
    </row>
    <row r="113" spans="2:8" x14ac:dyDescent="0.2">
      <c r="B113" s="462"/>
      <c r="C113" s="462"/>
      <c r="D113" s="466"/>
      <c r="E113" s="466"/>
      <c r="F113" s="462"/>
      <c r="G113" s="462"/>
      <c r="H113" s="462"/>
    </row>
    <row r="114" spans="2:8" x14ac:dyDescent="0.2">
      <c r="B114" s="462"/>
      <c r="C114" s="462"/>
      <c r="D114" s="466"/>
      <c r="E114" s="466"/>
      <c r="F114" s="462"/>
      <c r="G114" s="462"/>
      <c r="H114" s="462"/>
    </row>
    <row r="115" spans="2:8" x14ac:dyDescent="0.2">
      <c r="B115" s="462"/>
      <c r="C115" s="462"/>
      <c r="D115" s="466"/>
      <c r="E115" s="466"/>
      <c r="F115" s="462"/>
      <c r="G115" s="462"/>
      <c r="H115" s="462"/>
    </row>
    <row r="116" spans="2:8" x14ac:dyDescent="0.2">
      <c r="B116" s="462"/>
      <c r="C116" s="462"/>
      <c r="D116" s="466"/>
      <c r="E116" s="466"/>
      <c r="F116" s="462"/>
      <c r="G116" s="462"/>
      <c r="H116" s="462"/>
    </row>
    <row r="117" spans="2:8" x14ac:dyDescent="0.2">
      <c r="B117" s="462"/>
      <c r="C117" s="462"/>
      <c r="D117" s="466"/>
      <c r="E117" s="466"/>
      <c r="F117" s="462"/>
      <c r="G117" s="462"/>
      <c r="H117" s="462"/>
    </row>
    <row r="118" spans="2:8" x14ac:dyDescent="0.2">
      <c r="B118" s="462"/>
      <c r="C118" s="462"/>
      <c r="D118" s="466"/>
      <c r="E118" s="466"/>
      <c r="F118" s="462"/>
      <c r="G118" s="462"/>
      <c r="H118" s="462"/>
    </row>
    <row r="119" spans="2:8" x14ac:dyDescent="0.2">
      <c r="B119" s="462"/>
      <c r="C119" s="462"/>
      <c r="D119" s="466"/>
      <c r="E119" s="466"/>
      <c r="F119" s="462"/>
      <c r="G119" s="462"/>
      <c r="H119" s="462"/>
    </row>
    <row r="120" spans="2:8" x14ac:dyDescent="0.2">
      <c r="B120" s="462"/>
      <c r="C120" s="462"/>
      <c r="D120" s="466"/>
      <c r="E120" s="466"/>
      <c r="F120" s="462"/>
      <c r="G120" s="462"/>
      <c r="H120" s="462"/>
    </row>
    <row r="121" spans="2:8" x14ac:dyDescent="0.2">
      <c r="B121" s="462"/>
      <c r="C121" s="462"/>
      <c r="D121" s="466"/>
      <c r="E121" s="466"/>
      <c r="F121" s="462"/>
      <c r="G121" s="462"/>
      <c r="H121" s="462"/>
    </row>
    <row r="122" spans="2:8" x14ac:dyDescent="0.2">
      <c r="B122" s="462"/>
      <c r="C122" s="462"/>
      <c r="D122" s="466"/>
      <c r="E122" s="466"/>
      <c r="F122" s="462"/>
      <c r="G122" s="462"/>
      <c r="H122" s="462"/>
    </row>
    <row r="123" spans="2:8" x14ac:dyDescent="0.2">
      <c r="B123" s="462"/>
      <c r="C123" s="462"/>
      <c r="D123" s="466"/>
      <c r="E123" s="466"/>
      <c r="F123" s="462"/>
      <c r="G123" s="462"/>
      <c r="H123" s="462"/>
    </row>
    <row r="124" spans="2:8" x14ac:dyDescent="0.2">
      <c r="B124" s="462"/>
      <c r="C124" s="462"/>
      <c r="D124" s="466"/>
      <c r="E124" s="466"/>
      <c r="F124" s="462"/>
      <c r="G124" s="462"/>
      <c r="H124" s="462"/>
    </row>
    <row r="125" spans="2:8" x14ac:dyDescent="0.2">
      <c r="B125" s="462"/>
      <c r="C125" s="462"/>
      <c r="D125" s="466"/>
      <c r="E125" s="466"/>
      <c r="F125" s="462"/>
      <c r="G125" s="462"/>
      <c r="H125" s="462"/>
    </row>
    <row r="126" spans="2:8" x14ac:dyDescent="0.2">
      <c r="B126" s="462"/>
      <c r="C126" s="462"/>
      <c r="D126" s="466"/>
      <c r="E126" s="466"/>
      <c r="F126" s="462"/>
      <c r="G126" s="462"/>
      <c r="H126" s="462"/>
    </row>
    <row r="127" spans="2:8" x14ac:dyDescent="0.2">
      <c r="B127" s="462"/>
      <c r="C127" s="462"/>
      <c r="D127" s="466"/>
      <c r="E127" s="466"/>
      <c r="F127" s="462"/>
      <c r="G127" s="462"/>
      <c r="H127" s="462"/>
    </row>
    <row r="128" spans="2:8" x14ac:dyDescent="0.2">
      <c r="B128" s="462"/>
      <c r="C128" s="462"/>
      <c r="D128" s="466"/>
      <c r="E128" s="466"/>
      <c r="F128" s="462"/>
      <c r="G128" s="462"/>
      <c r="H128" s="462"/>
    </row>
    <row r="129" spans="2:8" x14ac:dyDescent="0.2">
      <c r="B129" s="462"/>
      <c r="C129" s="462"/>
      <c r="D129" s="466"/>
      <c r="E129" s="466"/>
      <c r="F129" s="462"/>
      <c r="G129" s="462"/>
      <c r="H129" s="462"/>
    </row>
    <row r="130" spans="2:8" x14ac:dyDescent="0.2">
      <c r="B130" s="462"/>
      <c r="C130" s="462"/>
      <c r="D130" s="466"/>
      <c r="E130" s="466"/>
      <c r="F130" s="462"/>
      <c r="G130" s="462"/>
      <c r="H130" s="462"/>
    </row>
    <row r="131" spans="2:8" x14ac:dyDescent="0.2">
      <c r="B131" s="462"/>
      <c r="C131" s="462"/>
      <c r="D131" s="466"/>
      <c r="E131" s="466"/>
      <c r="F131" s="462"/>
      <c r="G131" s="462"/>
      <c r="H131" s="462"/>
    </row>
    <row r="132" spans="2:8" x14ac:dyDescent="0.2">
      <c r="B132" s="462"/>
      <c r="C132" s="462"/>
      <c r="D132" s="466"/>
      <c r="E132" s="466"/>
      <c r="F132" s="462"/>
      <c r="G132" s="462"/>
      <c r="H132" s="462"/>
    </row>
    <row r="133" spans="2:8" x14ac:dyDescent="0.2">
      <c r="B133" s="462"/>
      <c r="C133" s="462"/>
      <c r="D133" s="466"/>
      <c r="E133" s="466"/>
      <c r="F133" s="462"/>
      <c r="G133" s="462"/>
      <c r="H133" s="462"/>
    </row>
    <row r="134" spans="2:8" x14ac:dyDescent="0.2">
      <c r="B134" s="462"/>
      <c r="C134" s="462"/>
      <c r="D134" s="466"/>
      <c r="E134" s="466"/>
      <c r="F134" s="462"/>
      <c r="G134" s="462"/>
      <c r="H134" s="462"/>
    </row>
    <row r="135" spans="2:8" x14ac:dyDescent="0.2">
      <c r="B135" s="462"/>
      <c r="C135" s="462"/>
      <c r="D135" s="466"/>
      <c r="E135" s="466"/>
      <c r="F135" s="462"/>
      <c r="G135" s="462"/>
      <c r="H135" s="462"/>
    </row>
    <row r="136" spans="2:8" x14ac:dyDescent="0.2">
      <c r="B136" s="462"/>
      <c r="C136" s="462"/>
      <c r="D136" s="466"/>
      <c r="E136" s="466"/>
      <c r="F136" s="462"/>
      <c r="G136" s="462"/>
      <c r="H136" s="462"/>
    </row>
    <row r="137" spans="2:8" x14ac:dyDescent="0.2">
      <c r="B137" s="462"/>
      <c r="C137" s="462"/>
      <c r="D137" s="466"/>
      <c r="E137" s="466"/>
      <c r="F137" s="462"/>
      <c r="G137" s="462"/>
      <c r="H137" s="462"/>
    </row>
    <row r="138" spans="2:8" x14ac:dyDescent="0.2">
      <c r="B138" s="462"/>
      <c r="C138" s="462"/>
      <c r="D138" s="466"/>
      <c r="E138" s="466"/>
      <c r="F138" s="462"/>
      <c r="G138" s="462"/>
      <c r="H138" s="462"/>
    </row>
    <row r="139" spans="2:8" x14ac:dyDescent="0.2">
      <c r="B139" s="462"/>
      <c r="C139" s="462"/>
      <c r="D139" s="466"/>
      <c r="E139" s="466"/>
      <c r="F139" s="462"/>
      <c r="G139" s="462"/>
      <c r="H139" s="462"/>
    </row>
    <row r="140" spans="2:8" x14ac:dyDescent="0.2">
      <c r="B140" s="462"/>
      <c r="C140" s="462"/>
      <c r="D140" s="466"/>
      <c r="E140" s="466"/>
      <c r="F140" s="462"/>
      <c r="G140" s="462"/>
      <c r="H140" s="462"/>
    </row>
    <row r="141" spans="2:8" x14ac:dyDescent="0.2">
      <c r="B141" s="462"/>
      <c r="C141" s="462"/>
      <c r="D141" s="466"/>
      <c r="E141" s="466"/>
      <c r="F141" s="462"/>
      <c r="G141" s="462"/>
      <c r="H141" s="462"/>
    </row>
    <row r="142" spans="2:8" x14ac:dyDescent="0.2">
      <c r="B142" s="462"/>
      <c r="C142" s="462"/>
      <c r="D142" s="466"/>
      <c r="E142" s="466"/>
      <c r="F142" s="462"/>
      <c r="G142" s="462"/>
      <c r="H142" s="462"/>
    </row>
    <row r="143" spans="2:8" x14ac:dyDescent="0.2">
      <c r="B143" s="462"/>
      <c r="C143" s="462"/>
      <c r="D143" s="466"/>
      <c r="E143" s="466"/>
      <c r="F143" s="462"/>
      <c r="G143" s="462"/>
      <c r="H143" s="462"/>
    </row>
    <row r="144" spans="2:8" x14ac:dyDescent="0.2">
      <c r="B144" s="462"/>
      <c r="C144" s="462"/>
      <c r="D144" s="466"/>
      <c r="E144" s="466"/>
      <c r="F144" s="462"/>
      <c r="G144" s="462"/>
      <c r="H144" s="462"/>
    </row>
    <row r="145" spans="2:8" x14ac:dyDescent="0.2">
      <c r="B145" s="462"/>
      <c r="C145" s="462"/>
      <c r="D145" s="466"/>
      <c r="E145" s="466"/>
      <c r="F145" s="462"/>
      <c r="G145" s="462"/>
      <c r="H145" s="462"/>
    </row>
    <row r="146" spans="2:8" x14ac:dyDescent="0.2">
      <c r="B146" s="462"/>
      <c r="C146" s="462"/>
      <c r="D146" s="466"/>
      <c r="E146" s="466"/>
      <c r="F146" s="462"/>
      <c r="G146" s="462"/>
      <c r="H146" s="462"/>
    </row>
    <row r="147" spans="2:8" x14ac:dyDescent="0.2">
      <c r="B147" s="462"/>
      <c r="C147" s="462"/>
      <c r="D147" s="466"/>
      <c r="E147" s="466"/>
      <c r="F147" s="462"/>
      <c r="G147" s="462"/>
      <c r="H147" s="462"/>
    </row>
    <row r="148" spans="2:8" x14ac:dyDescent="0.2">
      <c r="B148" s="462"/>
      <c r="C148" s="462"/>
      <c r="D148" s="466"/>
      <c r="E148" s="466"/>
      <c r="F148" s="462"/>
      <c r="G148" s="462"/>
      <c r="H148" s="462"/>
    </row>
    <row r="149" spans="2:8" x14ac:dyDescent="0.2">
      <c r="B149" s="462"/>
      <c r="C149" s="462"/>
      <c r="D149" s="466"/>
      <c r="E149" s="466"/>
      <c r="F149" s="462"/>
      <c r="G149" s="462"/>
      <c r="H149" s="462"/>
    </row>
    <row r="150" spans="2:8" x14ac:dyDescent="0.2">
      <c r="B150" s="462"/>
      <c r="C150" s="462"/>
      <c r="D150" s="466"/>
      <c r="E150" s="466"/>
      <c r="F150" s="462"/>
      <c r="G150" s="462"/>
      <c r="H150" s="462"/>
    </row>
    <row r="151" spans="2:8" x14ac:dyDescent="0.2">
      <c r="B151" s="462"/>
      <c r="C151" s="462"/>
      <c r="D151" s="466"/>
      <c r="E151" s="466"/>
      <c r="F151" s="462"/>
      <c r="G151" s="462"/>
      <c r="H151" s="462"/>
    </row>
    <row r="152" spans="2:8" x14ac:dyDescent="0.2">
      <c r="B152" s="462"/>
      <c r="C152" s="462"/>
      <c r="D152" s="466"/>
      <c r="E152" s="466"/>
      <c r="F152" s="462"/>
      <c r="G152" s="462"/>
      <c r="H152" s="462"/>
    </row>
    <row r="153" spans="2:8" x14ac:dyDescent="0.2">
      <c r="B153" s="462"/>
      <c r="C153" s="462"/>
      <c r="D153" s="466"/>
      <c r="E153" s="466"/>
      <c r="F153" s="462"/>
      <c r="G153" s="462"/>
      <c r="H153" s="462"/>
    </row>
    <row r="154" spans="2:8" x14ac:dyDescent="0.2">
      <c r="B154" s="462"/>
      <c r="C154" s="462"/>
      <c r="D154" s="466"/>
      <c r="E154" s="466"/>
      <c r="F154" s="462"/>
      <c r="G154" s="462"/>
      <c r="H154" s="462"/>
    </row>
    <row r="155" spans="2:8" x14ac:dyDescent="0.2">
      <c r="B155" s="462"/>
      <c r="C155" s="462"/>
      <c r="D155" s="466"/>
      <c r="E155" s="466"/>
      <c r="F155" s="462"/>
      <c r="G155" s="462"/>
      <c r="H155" s="462"/>
    </row>
    <row r="156" spans="2:8" x14ac:dyDescent="0.2">
      <c r="B156" s="462"/>
      <c r="C156" s="462"/>
      <c r="D156" s="466"/>
      <c r="E156" s="466"/>
      <c r="F156" s="462"/>
      <c r="G156" s="462"/>
      <c r="H156" s="462"/>
    </row>
    <row r="157" spans="2:8" x14ac:dyDescent="0.2">
      <c r="B157" s="462"/>
      <c r="C157" s="462"/>
      <c r="D157" s="466"/>
      <c r="E157" s="466"/>
      <c r="F157" s="462"/>
      <c r="G157" s="462"/>
      <c r="H157" s="462"/>
    </row>
    <row r="158" spans="2:8" x14ac:dyDescent="0.2">
      <c r="B158" s="462"/>
      <c r="C158" s="462"/>
      <c r="D158" s="466"/>
      <c r="E158" s="466"/>
      <c r="F158" s="462"/>
      <c r="G158" s="462"/>
      <c r="H158" s="462"/>
    </row>
    <row r="159" spans="2:8" x14ac:dyDescent="0.2">
      <c r="B159" s="462"/>
      <c r="C159" s="462"/>
      <c r="D159" s="466"/>
      <c r="E159" s="466"/>
      <c r="F159" s="462"/>
      <c r="G159" s="462"/>
      <c r="H159" s="462"/>
    </row>
    <row r="160" spans="2:8" x14ac:dyDescent="0.2">
      <c r="B160" s="462"/>
      <c r="C160" s="462"/>
      <c r="D160" s="466"/>
      <c r="E160" s="466"/>
      <c r="F160" s="462"/>
      <c r="G160" s="462"/>
      <c r="H160" s="462"/>
    </row>
    <row r="161" spans="2:8" x14ac:dyDescent="0.2">
      <c r="B161" s="462"/>
      <c r="C161" s="462"/>
      <c r="D161" s="466"/>
      <c r="E161" s="466"/>
      <c r="F161" s="462"/>
      <c r="G161" s="462"/>
      <c r="H161" s="462"/>
    </row>
    <row r="162" spans="2:8" x14ac:dyDescent="0.2">
      <c r="B162" s="462"/>
      <c r="C162" s="462"/>
      <c r="D162" s="466"/>
      <c r="E162" s="466"/>
      <c r="F162" s="462"/>
      <c r="G162" s="462"/>
      <c r="H162" s="462"/>
    </row>
    <row r="163" spans="2:8" x14ac:dyDescent="0.2">
      <c r="B163" s="462"/>
      <c r="C163" s="462"/>
      <c r="D163" s="466"/>
      <c r="E163" s="466"/>
      <c r="F163" s="462"/>
      <c r="G163" s="462"/>
      <c r="H163" s="462"/>
    </row>
    <row r="164" spans="2:8" x14ac:dyDescent="0.2">
      <c r="B164" s="462"/>
      <c r="C164" s="462"/>
      <c r="D164" s="466"/>
      <c r="E164" s="466"/>
      <c r="F164" s="462"/>
      <c r="G164" s="462"/>
      <c r="H164" s="462"/>
    </row>
    <row r="165" spans="2:8" x14ac:dyDescent="0.2">
      <c r="B165" s="462"/>
      <c r="C165" s="462"/>
      <c r="D165" s="466"/>
      <c r="E165" s="466"/>
      <c r="F165" s="462"/>
      <c r="G165" s="462"/>
      <c r="H165" s="462"/>
    </row>
    <row r="166" spans="2:8" x14ac:dyDescent="0.2">
      <c r="B166" s="462"/>
      <c r="C166" s="462"/>
      <c r="D166" s="466"/>
      <c r="E166" s="466"/>
      <c r="F166" s="462"/>
      <c r="G166" s="462"/>
      <c r="H166" s="462"/>
    </row>
    <row r="167" spans="2:8" x14ac:dyDescent="0.2">
      <c r="B167" s="462"/>
      <c r="C167" s="462"/>
      <c r="D167" s="466"/>
      <c r="E167" s="466"/>
      <c r="F167" s="462"/>
      <c r="G167" s="462"/>
      <c r="H167" s="462"/>
    </row>
    <row r="168" spans="2:8" x14ac:dyDescent="0.2">
      <c r="B168" s="462"/>
      <c r="C168" s="462"/>
      <c r="D168" s="466"/>
      <c r="E168" s="466"/>
      <c r="F168" s="462"/>
      <c r="G168" s="462"/>
      <c r="H168" s="462"/>
    </row>
    <row r="169" spans="2:8" x14ac:dyDescent="0.2">
      <c r="B169" s="462"/>
      <c r="C169" s="462"/>
      <c r="D169" s="466"/>
      <c r="E169" s="466"/>
      <c r="F169" s="462"/>
      <c r="G169" s="462"/>
      <c r="H169" s="462"/>
    </row>
    <row r="170" spans="2:8" x14ac:dyDescent="0.2">
      <c r="B170" s="462"/>
      <c r="C170" s="462"/>
      <c r="D170" s="466"/>
      <c r="E170" s="466"/>
      <c r="F170" s="462"/>
      <c r="G170" s="462"/>
      <c r="H170" s="462"/>
    </row>
    <row r="171" spans="2:8" x14ac:dyDescent="0.2">
      <c r="B171" s="462"/>
      <c r="C171" s="462"/>
      <c r="D171" s="466"/>
      <c r="E171" s="466"/>
      <c r="F171" s="462"/>
      <c r="G171" s="462"/>
      <c r="H171" s="462"/>
    </row>
    <row r="172" spans="2:8" x14ac:dyDescent="0.2">
      <c r="B172" s="462"/>
      <c r="C172" s="462"/>
      <c r="D172" s="466"/>
      <c r="E172" s="466"/>
      <c r="F172" s="462"/>
      <c r="G172" s="462"/>
      <c r="H172" s="462"/>
    </row>
    <row r="173" spans="2:8" x14ac:dyDescent="0.2">
      <c r="B173" s="462"/>
      <c r="C173" s="462"/>
      <c r="D173" s="466"/>
      <c r="E173" s="466"/>
      <c r="F173" s="462"/>
      <c r="G173" s="462"/>
      <c r="H173" s="462"/>
    </row>
    <row r="174" spans="2:8" x14ac:dyDescent="0.2">
      <c r="B174" s="462"/>
      <c r="C174" s="462"/>
      <c r="D174" s="466"/>
      <c r="E174" s="466"/>
      <c r="F174" s="462"/>
      <c r="G174" s="462"/>
      <c r="H174" s="462"/>
    </row>
    <row r="175" spans="2:8" x14ac:dyDescent="0.2">
      <c r="B175" s="462"/>
      <c r="C175" s="462"/>
      <c r="D175" s="466"/>
      <c r="E175" s="466"/>
      <c r="F175" s="462"/>
      <c r="G175" s="462"/>
      <c r="H175" s="462"/>
    </row>
    <row r="176" spans="2:8" x14ac:dyDescent="0.2">
      <c r="B176" s="462"/>
      <c r="C176" s="462"/>
      <c r="D176" s="466"/>
      <c r="E176" s="466"/>
      <c r="F176" s="462"/>
      <c r="G176" s="462"/>
      <c r="H176" s="462"/>
    </row>
    <row r="177" spans="2:8" x14ac:dyDescent="0.2">
      <c r="B177" s="462"/>
      <c r="C177" s="462"/>
      <c r="D177" s="466"/>
      <c r="E177" s="466"/>
      <c r="F177" s="462"/>
      <c r="G177" s="462"/>
      <c r="H177" s="462"/>
    </row>
    <row r="178" spans="2:8" x14ac:dyDescent="0.2">
      <c r="B178" s="462"/>
      <c r="C178" s="462"/>
      <c r="D178" s="466"/>
      <c r="E178" s="466"/>
      <c r="F178" s="462"/>
      <c r="G178" s="462"/>
      <c r="H178" s="462"/>
    </row>
    <row r="179" spans="2:8" x14ac:dyDescent="0.2">
      <c r="B179" s="462"/>
      <c r="C179" s="462"/>
      <c r="D179" s="466"/>
      <c r="E179" s="466"/>
      <c r="F179" s="462"/>
      <c r="G179" s="462"/>
      <c r="H179" s="462"/>
    </row>
    <row r="180" spans="2:8" x14ac:dyDescent="0.2">
      <c r="B180" s="462"/>
      <c r="C180" s="462"/>
      <c r="D180" s="466"/>
      <c r="E180" s="466"/>
      <c r="F180" s="462"/>
      <c r="G180" s="462"/>
      <c r="H180" s="462"/>
    </row>
    <row r="181" spans="2:8" x14ac:dyDescent="0.2">
      <c r="B181" s="462"/>
      <c r="C181" s="462"/>
      <c r="D181" s="466"/>
      <c r="E181" s="466"/>
      <c r="F181" s="462"/>
      <c r="G181" s="462"/>
      <c r="H181" s="462"/>
    </row>
    <row r="182" spans="2:8" x14ac:dyDescent="0.2">
      <c r="B182" s="462"/>
      <c r="C182" s="462"/>
      <c r="D182" s="466"/>
      <c r="E182" s="466"/>
      <c r="F182" s="462"/>
      <c r="G182" s="462"/>
      <c r="H182" s="462"/>
    </row>
    <row r="183" spans="2:8" x14ac:dyDescent="0.2">
      <c r="B183" s="462"/>
      <c r="C183" s="462"/>
      <c r="D183" s="466"/>
      <c r="E183" s="466"/>
      <c r="F183" s="462"/>
      <c r="G183" s="462"/>
      <c r="H183" s="462"/>
    </row>
    <row r="184" spans="2:8" x14ac:dyDescent="0.2">
      <c r="B184" s="462"/>
      <c r="C184" s="462"/>
      <c r="D184" s="466"/>
      <c r="E184" s="466"/>
      <c r="F184" s="462"/>
      <c r="G184" s="462"/>
      <c r="H184" s="462"/>
    </row>
    <row r="185" spans="2:8" x14ac:dyDescent="0.2">
      <c r="B185" s="462"/>
      <c r="C185" s="462"/>
      <c r="D185" s="466"/>
      <c r="E185" s="466"/>
      <c r="F185" s="462"/>
      <c r="G185" s="462"/>
      <c r="H185" s="462"/>
    </row>
    <row r="186" spans="2:8" x14ac:dyDescent="0.2">
      <c r="B186" s="462"/>
      <c r="C186" s="462"/>
      <c r="D186" s="466"/>
      <c r="E186" s="466"/>
      <c r="F186" s="462"/>
      <c r="G186" s="462"/>
      <c r="H186" s="462"/>
    </row>
    <row r="187" spans="2:8" x14ac:dyDescent="0.2">
      <c r="B187" s="462"/>
      <c r="C187" s="462"/>
      <c r="D187" s="466"/>
      <c r="E187" s="466"/>
      <c r="F187" s="462"/>
      <c r="G187" s="462"/>
      <c r="H187" s="462"/>
    </row>
    <row r="188" spans="2:8" x14ac:dyDescent="0.2">
      <c r="B188" s="462"/>
      <c r="C188" s="462"/>
      <c r="D188" s="466"/>
      <c r="E188" s="466"/>
      <c r="F188" s="462"/>
      <c r="G188" s="462"/>
      <c r="H188" s="462"/>
    </row>
    <row r="189" spans="2:8" x14ac:dyDescent="0.2">
      <c r="B189" s="462"/>
      <c r="C189" s="462"/>
      <c r="D189" s="466"/>
      <c r="E189" s="466"/>
      <c r="F189" s="462"/>
      <c r="G189" s="462"/>
      <c r="H189" s="462"/>
    </row>
    <row r="190" spans="2:8" x14ac:dyDescent="0.2">
      <c r="B190" s="462"/>
      <c r="C190" s="462"/>
      <c r="D190" s="466"/>
      <c r="E190" s="466"/>
      <c r="F190" s="462"/>
      <c r="G190" s="462"/>
      <c r="H190" s="462"/>
    </row>
    <row r="191" spans="2:8" x14ac:dyDescent="0.2">
      <c r="B191" s="462"/>
      <c r="C191" s="462"/>
      <c r="D191" s="466"/>
      <c r="E191" s="466"/>
      <c r="F191" s="462"/>
      <c r="G191" s="462"/>
      <c r="H191" s="462"/>
    </row>
    <row r="192" spans="2:8" x14ac:dyDescent="0.2">
      <c r="B192" s="462"/>
      <c r="C192" s="462"/>
      <c r="D192" s="466"/>
      <c r="E192" s="466"/>
      <c r="F192" s="462"/>
      <c r="G192" s="462"/>
      <c r="H192" s="462"/>
    </row>
    <row r="193" spans="2:8" x14ac:dyDescent="0.2">
      <c r="B193" s="462"/>
      <c r="C193" s="462"/>
      <c r="D193" s="466"/>
      <c r="E193" s="466"/>
      <c r="F193" s="462"/>
      <c r="G193" s="462"/>
      <c r="H193" s="462"/>
    </row>
    <row r="194" spans="2:8" x14ac:dyDescent="0.2">
      <c r="B194" s="462"/>
      <c r="C194" s="462"/>
      <c r="D194" s="466"/>
      <c r="E194" s="466"/>
      <c r="F194" s="462"/>
      <c r="G194" s="462"/>
      <c r="H194" s="462"/>
    </row>
    <row r="195" spans="2:8" x14ac:dyDescent="0.2">
      <c r="B195" s="462"/>
      <c r="C195" s="462"/>
      <c r="D195" s="466"/>
      <c r="E195" s="466"/>
      <c r="F195" s="462"/>
      <c r="G195" s="462"/>
      <c r="H195" s="462"/>
    </row>
    <row r="196" spans="2:8" x14ac:dyDescent="0.2">
      <c r="B196" s="462"/>
      <c r="C196" s="462"/>
      <c r="D196" s="466"/>
      <c r="E196" s="466"/>
      <c r="F196" s="462"/>
      <c r="G196" s="462"/>
      <c r="H196" s="462"/>
    </row>
    <row r="197" spans="2:8" x14ac:dyDescent="0.2">
      <c r="B197" s="462"/>
      <c r="C197" s="462"/>
      <c r="D197" s="466"/>
      <c r="E197" s="466"/>
      <c r="F197" s="462"/>
      <c r="G197" s="462"/>
      <c r="H197" s="462"/>
    </row>
    <row r="198" spans="2:8" x14ac:dyDescent="0.2">
      <c r="B198" s="462"/>
      <c r="C198" s="462"/>
      <c r="D198" s="466"/>
      <c r="E198" s="466"/>
      <c r="F198" s="462"/>
      <c r="G198" s="462"/>
      <c r="H198" s="462"/>
    </row>
    <row r="199" spans="2:8" x14ac:dyDescent="0.2">
      <c r="B199" s="462"/>
      <c r="C199" s="462"/>
      <c r="D199" s="466"/>
      <c r="E199" s="466"/>
      <c r="F199" s="462"/>
      <c r="G199" s="462"/>
      <c r="H199" s="462"/>
    </row>
    <row r="200" spans="2:8" x14ac:dyDescent="0.2">
      <c r="B200" s="462"/>
      <c r="C200" s="462"/>
      <c r="D200" s="466"/>
      <c r="E200" s="466"/>
      <c r="F200" s="462"/>
      <c r="G200" s="462"/>
      <c r="H200" s="462"/>
    </row>
    <row r="201" spans="2:8" x14ac:dyDescent="0.2">
      <c r="B201" s="462"/>
      <c r="C201" s="462"/>
      <c r="D201" s="466"/>
      <c r="E201" s="466"/>
      <c r="F201" s="462"/>
      <c r="G201" s="462"/>
      <c r="H201" s="462"/>
    </row>
    <row r="202" spans="2:8" x14ac:dyDescent="0.2">
      <c r="B202" s="462"/>
      <c r="C202" s="462"/>
      <c r="D202" s="466"/>
      <c r="E202" s="466"/>
      <c r="F202" s="462"/>
      <c r="G202" s="462"/>
      <c r="H202" s="462"/>
    </row>
    <row r="203" spans="2:8" x14ac:dyDescent="0.2">
      <c r="B203" s="462"/>
      <c r="C203" s="462"/>
      <c r="D203" s="466"/>
      <c r="E203" s="466"/>
      <c r="F203" s="462"/>
      <c r="G203" s="462"/>
      <c r="H203" s="462"/>
    </row>
    <row r="204" spans="2:8" x14ac:dyDescent="0.2">
      <c r="B204" s="462"/>
      <c r="C204" s="462"/>
      <c r="D204" s="466"/>
      <c r="E204" s="466"/>
      <c r="F204" s="462"/>
      <c r="G204" s="462"/>
      <c r="H204" s="462"/>
    </row>
    <row r="205" spans="2:8" x14ac:dyDescent="0.2">
      <c r="B205" s="462"/>
      <c r="C205" s="462"/>
      <c r="D205" s="466"/>
      <c r="E205" s="466"/>
      <c r="F205" s="462"/>
      <c r="G205" s="462"/>
      <c r="H205" s="462"/>
    </row>
    <row r="206" spans="2:8" x14ac:dyDescent="0.2">
      <c r="B206" s="462"/>
      <c r="C206" s="462"/>
      <c r="D206" s="466"/>
      <c r="E206" s="466"/>
      <c r="F206" s="462"/>
      <c r="G206" s="462"/>
      <c r="H206" s="462"/>
    </row>
    <row r="207" spans="2:8" x14ac:dyDescent="0.2">
      <c r="B207" s="462"/>
      <c r="C207" s="462"/>
      <c r="D207" s="466"/>
      <c r="E207" s="466"/>
      <c r="F207" s="462"/>
      <c r="G207" s="462"/>
      <c r="H207" s="462"/>
    </row>
    <row r="208" spans="2:8" x14ac:dyDescent="0.2">
      <c r="B208" s="462"/>
      <c r="C208" s="462"/>
      <c r="D208" s="466"/>
      <c r="E208" s="466"/>
      <c r="F208" s="462"/>
      <c r="G208" s="462"/>
      <c r="H208" s="462"/>
    </row>
    <row r="209" spans="2:8" x14ac:dyDescent="0.2">
      <c r="B209" s="462"/>
      <c r="C209" s="462"/>
      <c r="D209" s="466"/>
      <c r="E209" s="466"/>
      <c r="F209" s="462"/>
      <c r="G209" s="462"/>
      <c r="H209" s="462"/>
    </row>
    <row r="210" spans="2:8" x14ac:dyDescent="0.2">
      <c r="B210" s="462"/>
      <c r="C210" s="462"/>
      <c r="D210" s="466"/>
      <c r="E210" s="466"/>
      <c r="F210" s="462"/>
      <c r="G210" s="462"/>
      <c r="H210" s="462"/>
    </row>
    <row r="211" spans="2:8" x14ac:dyDescent="0.2">
      <c r="B211" s="462"/>
      <c r="C211" s="462"/>
      <c r="D211" s="466"/>
      <c r="E211" s="466"/>
      <c r="F211" s="462"/>
      <c r="G211" s="462"/>
      <c r="H211" s="462"/>
    </row>
    <row r="212" spans="2:8" x14ac:dyDescent="0.2">
      <c r="B212" s="462"/>
      <c r="C212" s="462"/>
      <c r="D212" s="466"/>
      <c r="E212" s="466"/>
      <c r="F212" s="462"/>
      <c r="G212" s="462"/>
      <c r="H212" s="462"/>
    </row>
    <row r="213" spans="2:8" x14ac:dyDescent="0.2">
      <c r="B213" s="462"/>
      <c r="C213" s="462"/>
      <c r="D213" s="466"/>
      <c r="E213" s="466"/>
      <c r="F213" s="462"/>
      <c r="G213" s="462"/>
      <c r="H213" s="462"/>
    </row>
    <row r="214" spans="2:8" x14ac:dyDescent="0.2">
      <c r="B214" s="462"/>
      <c r="C214" s="462"/>
      <c r="D214" s="466"/>
      <c r="E214" s="466"/>
      <c r="F214" s="462"/>
      <c r="G214" s="462"/>
      <c r="H214" s="462"/>
    </row>
    <row r="215" spans="2:8" x14ac:dyDescent="0.2">
      <c r="B215" s="462"/>
      <c r="C215" s="462"/>
      <c r="D215" s="466"/>
      <c r="E215" s="466"/>
      <c r="F215" s="462"/>
      <c r="G215" s="462"/>
      <c r="H215" s="462"/>
    </row>
    <row r="216" spans="2:8" x14ac:dyDescent="0.2">
      <c r="B216" s="462"/>
      <c r="C216" s="462"/>
      <c r="D216" s="466"/>
      <c r="E216" s="466"/>
      <c r="F216" s="462"/>
      <c r="G216" s="462"/>
      <c r="H216" s="462"/>
    </row>
    <row r="217" spans="2:8" x14ac:dyDescent="0.2">
      <c r="B217" s="462"/>
      <c r="C217" s="462"/>
      <c r="D217" s="466"/>
      <c r="E217" s="466"/>
      <c r="F217" s="462"/>
      <c r="G217" s="462"/>
      <c r="H217" s="462"/>
    </row>
    <row r="218" spans="2:8" x14ac:dyDescent="0.2">
      <c r="B218" s="462"/>
      <c r="C218" s="462"/>
      <c r="D218" s="466"/>
      <c r="E218" s="466"/>
      <c r="F218" s="462"/>
      <c r="G218" s="462"/>
      <c r="H218" s="462"/>
    </row>
    <row r="219" spans="2:8" x14ac:dyDescent="0.2">
      <c r="B219" s="462"/>
      <c r="C219" s="462"/>
      <c r="D219" s="466"/>
      <c r="E219" s="466"/>
      <c r="F219" s="462"/>
      <c r="G219" s="462"/>
      <c r="H219" s="462"/>
    </row>
    <row r="220" spans="2:8" x14ac:dyDescent="0.2">
      <c r="B220" s="462"/>
      <c r="C220" s="462"/>
      <c r="D220" s="466"/>
      <c r="E220" s="466"/>
      <c r="F220" s="462"/>
      <c r="G220" s="462"/>
      <c r="H220" s="462"/>
    </row>
    <row r="221" spans="2:8" x14ac:dyDescent="0.2">
      <c r="B221" s="462"/>
      <c r="C221" s="462"/>
      <c r="D221" s="466"/>
      <c r="E221" s="466"/>
      <c r="F221" s="462"/>
      <c r="G221" s="462"/>
      <c r="H221" s="462"/>
    </row>
    <row r="222" spans="2:8" x14ac:dyDescent="0.2">
      <c r="B222" s="462"/>
      <c r="C222" s="462"/>
      <c r="D222" s="466"/>
      <c r="E222" s="466"/>
      <c r="F222" s="462"/>
      <c r="G222" s="462"/>
      <c r="H222" s="462"/>
    </row>
    <row r="223" spans="2:8" x14ac:dyDescent="0.2">
      <c r="B223" s="462"/>
      <c r="C223" s="462"/>
      <c r="D223" s="466"/>
      <c r="E223" s="466"/>
      <c r="F223" s="462"/>
      <c r="G223" s="462"/>
      <c r="H223" s="462"/>
    </row>
    <row r="224" spans="2:8" x14ac:dyDescent="0.2">
      <c r="B224" s="462"/>
      <c r="C224" s="462"/>
      <c r="D224" s="466"/>
      <c r="E224" s="466"/>
      <c r="F224" s="462"/>
      <c r="G224" s="462"/>
      <c r="H224" s="462"/>
    </row>
    <row r="225" spans="2:8" x14ac:dyDescent="0.2">
      <c r="B225" s="462"/>
      <c r="C225" s="462"/>
      <c r="D225" s="466"/>
      <c r="E225" s="466"/>
      <c r="F225" s="462"/>
      <c r="G225" s="462"/>
      <c r="H225" s="462"/>
    </row>
    <row r="226" spans="2:8" x14ac:dyDescent="0.2">
      <c r="B226" s="462"/>
      <c r="C226" s="462"/>
      <c r="D226" s="466"/>
      <c r="E226" s="466"/>
      <c r="F226" s="462"/>
      <c r="G226" s="462"/>
      <c r="H226" s="462"/>
    </row>
    <row r="227" spans="2:8" x14ac:dyDescent="0.2">
      <c r="B227" s="462"/>
      <c r="C227" s="462"/>
      <c r="D227" s="466"/>
      <c r="E227" s="466"/>
      <c r="F227" s="462"/>
      <c r="G227" s="462"/>
      <c r="H227" s="462"/>
    </row>
    <row r="228" spans="2:8" x14ac:dyDescent="0.2">
      <c r="B228" s="462"/>
      <c r="C228" s="462"/>
      <c r="D228" s="466"/>
      <c r="E228" s="466"/>
      <c r="F228" s="462"/>
      <c r="G228" s="462"/>
      <c r="H228" s="462"/>
    </row>
    <row r="229" spans="2:8" x14ac:dyDescent="0.2">
      <c r="B229" s="462"/>
      <c r="C229" s="462"/>
      <c r="D229" s="466"/>
      <c r="E229" s="466"/>
      <c r="F229" s="462"/>
      <c r="G229" s="462"/>
      <c r="H229" s="462"/>
    </row>
    <row r="230" spans="2:8" x14ac:dyDescent="0.2">
      <c r="B230" s="462"/>
      <c r="C230" s="462"/>
      <c r="D230" s="466"/>
      <c r="E230" s="466"/>
      <c r="F230" s="462"/>
      <c r="G230" s="462"/>
      <c r="H230" s="462"/>
    </row>
    <row r="231" spans="2:8" x14ac:dyDescent="0.2">
      <c r="B231" s="462"/>
      <c r="C231" s="462"/>
      <c r="D231" s="466"/>
      <c r="E231" s="466"/>
      <c r="F231" s="462"/>
      <c r="G231" s="462"/>
      <c r="H231" s="462"/>
    </row>
    <row r="232" spans="2:8" x14ac:dyDescent="0.2">
      <c r="B232" s="462"/>
      <c r="C232" s="462"/>
      <c r="D232" s="466"/>
      <c r="E232" s="466"/>
      <c r="F232" s="462"/>
      <c r="G232" s="462"/>
      <c r="H232" s="462"/>
    </row>
    <row r="233" spans="2:8" x14ac:dyDescent="0.2">
      <c r="B233" s="462"/>
      <c r="C233" s="462"/>
      <c r="D233" s="466"/>
      <c r="E233" s="466"/>
      <c r="F233" s="462"/>
      <c r="G233" s="462"/>
      <c r="H233" s="462"/>
    </row>
    <row r="234" spans="2:8" x14ac:dyDescent="0.2">
      <c r="B234" s="462"/>
      <c r="C234" s="462"/>
      <c r="D234" s="466"/>
      <c r="E234" s="466"/>
      <c r="F234" s="462"/>
      <c r="G234" s="462"/>
      <c r="H234" s="462"/>
    </row>
    <row r="235" spans="2:8" x14ac:dyDescent="0.2">
      <c r="B235" s="462"/>
      <c r="C235" s="462"/>
      <c r="D235" s="466"/>
      <c r="E235" s="466"/>
      <c r="F235" s="462"/>
      <c r="G235" s="462"/>
      <c r="H235" s="462"/>
    </row>
    <row r="236" spans="2:8" x14ac:dyDescent="0.2">
      <c r="B236" s="462"/>
      <c r="C236" s="462"/>
      <c r="D236" s="466"/>
      <c r="E236" s="466"/>
      <c r="F236" s="462"/>
      <c r="G236" s="462"/>
      <c r="H236" s="462"/>
    </row>
    <row r="237" spans="2:8" x14ac:dyDescent="0.2">
      <c r="B237" s="462"/>
      <c r="C237" s="462"/>
      <c r="D237" s="466"/>
      <c r="E237" s="466"/>
      <c r="F237" s="462"/>
      <c r="G237" s="462"/>
      <c r="H237" s="462"/>
    </row>
    <row r="238" spans="2:8" x14ac:dyDescent="0.2">
      <c r="B238" s="462"/>
      <c r="C238" s="462"/>
      <c r="D238" s="466"/>
      <c r="E238" s="466"/>
      <c r="F238" s="462"/>
      <c r="G238" s="462"/>
      <c r="H238" s="462"/>
    </row>
    <row r="239" spans="2:8" x14ac:dyDescent="0.2">
      <c r="B239" s="462"/>
      <c r="C239" s="462"/>
      <c r="D239" s="466"/>
      <c r="E239" s="466"/>
      <c r="F239" s="462"/>
      <c r="G239" s="462"/>
      <c r="H239" s="462"/>
    </row>
    <row r="240" spans="2:8" x14ac:dyDescent="0.2">
      <c r="B240" s="462"/>
      <c r="C240" s="462"/>
      <c r="D240" s="466"/>
      <c r="E240" s="466"/>
      <c r="F240" s="462"/>
      <c r="G240" s="462"/>
      <c r="H240" s="462"/>
    </row>
    <row r="241" spans="2:8" x14ac:dyDescent="0.2">
      <c r="B241" s="462"/>
      <c r="C241" s="462"/>
      <c r="D241" s="466"/>
      <c r="E241" s="466"/>
      <c r="F241" s="462"/>
      <c r="G241" s="462"/>
      <c r="H241" s="462"/>
    </row>
    <row r="242" spans="2:8" x14ac:dyDescent="0.2">
      <c r="B242" s="462"/>
      <c r="C242" s="462"/>
      <c r="D242" s="466"/>
      <c r="E242" s="466"/>
      <c r="F242" s="462"/>
      <c r="G242" s="462"/>
      <c r="H242" s="462"/>
    </row>
    <row r="243" spans="2:8" x14ac:dyDescent="0.2">
      <c r="B243" s="462"/>
      <c r="C243" s="462"/>
      <c r="D243" s="466"/>
      <c r="E243" s="466"/>
      <c r="F243" s="462"/>
      <c r="G243" s="462"/>
      <c r="H243" s="462"/>
    </row>
    <row r="244" spans="2:8" x14ac:dyDescent="0.2">
      <c r="B244" s="462"/>
      <c r="C244" s="462"/>
      <c r="D244" s="466"/>
      <c r="E244" s="466"/>
      <c r="F244" s="462"/>
      <c r="G244" s="462"/>
      <c r="H244" s="462"/>
    </row>
    <row r="245" spans="2:8" x14ac:dyDescent="0.2">
      <c r="B245" s="462"/>
      <c r="C245" s="462"/>
      <c r="D245" s="466"/>
      <c r="E245" s="466"/>
      <c r="F245" s="462"/>
      <c r="G245" s="462"/>
      <c r="H245" s="462"/>
    </row>
    <row r="246" spans="2:8" x14ac:dyDescent="0.2">
      <c r="B246" s="462"/>
      <c r="C246" s="462"/>
      <c r="D246" s="466"/>
      <c r="E246" s="466"/>
      <c r="F246" s="462"/>
      <c r="G246" s="462"/>
      <c r="H246" s="462"/>
    </row>
    <row r="247" spans="2:8" x14ac:dyDescent="0.2">
      <c r="B247" s="462"/>
      <c r="C247" s="462"/>
      <c r="D247" s="466"/>
      <c r="E247" s="466"/>
      <c r="F247" s="462"/>
      <c r="G247" s="462"/>
      <c r="H247" s="462"/>
    </row>
    <row r="248" spans="2:8" x14ac:dyDescent="0.2">
      <c r="B248" s="462"/>
      <c r="C248" s="462"/>
      <c r="D248" s="466"/>
      <c r="E248" s="466"/>
      <c r="F248" s="462"/>
      <c r="G248" s="462"/>
      <c r="H248" s="462"/>
    </row>
    <row r="249" spans="2:8" x14ac:dyDescent="0.2">
      <c r="B249" s="462"/>
      <c r="C249" s="462"/>
      <c r="D249" s="466"/>
      <c r="E249" s="466"/>
      <c r="F249" s="462"/>
      <c r="G249" s="462"/>
      <c r="H249" s="462"/>
    </row>
    <row r="250" spans="2:8" x14ac:dyDescent="0.2">
      <c r="B250" s="462"/>
      <c r="C250" s="462"/>
      <c r="D250" s="466"/>
      <c r="E250" s="466"/>
      <c r="F250" s="462"/>
      <c r="G250" s="462"/>
      <c r="H250" s="462"/>
    </row>
    <row r="251" spans="2:8" x14ac:dyDescent="0.2">
      <c r="B251" s="462"/>
      <c r="C251" s="462"/>
      <c r="D251" s="466"/>
      <c r="E251" s="466"/>
      <c r="F251" s="462"/>
      <c r="G251" s="462"/>
      <c r="H251" s="462"/>
    </row>
    <row r="252" spans="2:8" x14ac:dyDescent="0.2">
      <c r="B252" s="462"/>
      <c r="C252" s="462"/>
      <c r="D252" s="466"/>
      <c r="E252" s="466"/>
      <c r="F252" s="462"/>
      <c r="G252" s="462"/>
      <c r="H252" s="462"/>
    </row>
    <row r="253" spans="2:8" x14ac:dyDescent="0.2">
      <c r="B253" s="462"/>
      <c r="C253" s="462"/>
      <c r="D253" s="466"/>
      <c r="E253" s="466"/>
      <c r="F253" s="462"/>
      <c r="G253" s="462"/>
      <c r="H253" s="462"/>
    </row>
    <row r="254" spans="2:8" x14ac:dyDescent="0.2">
      <c r="B254" s="462"/>
      <c r="C254" s="462"/>
      <c r="D254" s="466"/>
      <c r="E254" s="466"/>
      <c r="F254" s="462"/>
      <c r="G254" s="462"/>
      <c r="H254" s="462"/>
    </row>
    <row r="255" spans="2:8" x14ac:dyDescent="0.2">
      <c r="B255" s="462"/>
      <c r="C255" s="462"/>
      <c r="D255" s="466"/>
      <c r="E255" s="466"/>
      <c r="F255" s="462"/>
      <c r="G255" s="462"/>
      <c r="H255" s="462"/>
    </row>
    <row r="256" spans="2:8" x14ac:dyDescent="0.2">
      <c r="B256" s="462"/>
      <c r="C256" s="462"/>
      <c r="D256" s="466"/>
      <c r="E256" s="466"/>
      <c r="F256" s="462"/>
      <c r="G256" s="462"/>
      <c r="H256" s="462"/>
    </row>
    <row r="257" spans="2:8" x14ac:dyDescent="0.2">
      <c r="B257" s="462"/>
      <c r="C257" s="462"/>
      <c r="D257" s="466"/>
      <c r="E257" s="466"/>
      <c r="F257" s="462"/>
      <c r="G257" s="462"/>
      <c r="H257" s="462"/>
    </row>
    <row r="258" spans="2:8" x14ac:dyDescent="0.2">
      <c r="B258" s="462"/>
      <c r="C258" s="462"/>
      <c r="D258" s="466"/>
      <c r="E258" s="466"/>
      <c r="F258" s="462"/>
      <c r="G258" s="462"/>
      <c r="H258" s="462"/>
    </row>
    <row r="259" spans="2:8" x14ac:dyDescent="0.2">
      <c r="B259" s="462"/>
      <c r="C259" s="462"/>
      <c r="D259" s="466"/>
      <c r="E259" s="466"/>
      <c r="F259" s="462"/>
      <c r="G259" s="462"/>
      <c r="H259" s="462"/>
    </row>
    <row r="260" spans="2:8" x14ac:dyDescent="0.2">
      <c r="B260" s="462"/>
      <c r="C260" s="462"/>
      <c r="D260" s="466"/>
      <c r="E260" s="466"/>
      <c r="F260" s="462"/>
      <c r="G260" s="462"/>
      <c r="H260" s="462"/>
    </row>
    <row r="261" spans="2:8" x14ac:dyDescent="0.2">
      <c r="B261" s="462"/>
      <c r="C261" s="462"/>
      <c r="D261" s="466"/>
      <c r="E261" s="466"/>
      <c r="F261" s="462"/>
      <c r="G261" s="462"/>
      <c r="H261" s="462"/>
    </row>
    <row r="262" spans="2:8" x14ac:dyDescent="0.2">
      <c r="B262" s="462"/>
      <c r="C262" s="462"/>
      <c r="D262" s="466"/>
      <c r="E262" s="466"/>
      <c r="F262" s="462"/>
      <c r="G262" s="462"/>
      <c r="H262" s="462"/>
    </row>
    <row r="263" spans="2:8" x14ac:dyDescent="0.2">
      <c r="B263" s="462"/>
      <c r="C263" s="462"/>
      <c r="D263" s="466"/>
      <c r="E263" s="466"/>
      <c r="F263" s="462"/>
      <c r="G263" s="462"/>
      <c r="H263" s="462"/>
    </row>
    <row r="264" spans="2:8" x14ac:dyDescent="0.2">
      <c r="B264" s="462"/>
      <c r="C264" s="462"/>
      <c r="D264" s="466"/>
      <c r="E264" s="466"/>
      <c r="F264" s="462"/>
      <c r="G264" s="462"/>
      <c r="H264" s="462"/>
    </row>
    <row r="265" spans="2:8" x14ac:dyDescent="0.2">
      <c r="B265" s="462"/>
      <c r="C265" s="462"/>
      <c r="D265" s="466"/>
      <c r="E265" s="466"/>
      <c r="F265" s="462"/>
      <c r="G265" s="462"/>
      <c r="H265" s="462"/>
    </row>
    <row r="266" spans="2:8" x14ac:dyDescent="0.2">
      <c r="B266" s="462"/>
      <c r="C266" s="462"/>
      <c r="D266" s="466"/>
      <c r="E266" s="466"/>
      <c r="F266" s="462"/>
      <c r="G266" s="462"/>
      <c r="H266" s="462"/>
    </row>
    <row r="267" spans="2:8" x14ac:dyDescent="0.2">
      <c r="B267" s="462"/>
      <c r="C267" s="462"/>
      <c r="D267" s="466"/>
      <c r="E267" s="466"/>
      <c r="F267" s="462"/>
      <c r="G267" s="462"/>
      <c r="H267" s="462"/>
    </row>
    <row r="268" spans="2:8" x14ac:dyDescent="0.2">
      <c r="B268" s="462"/>
      <c r="C268" s="462"/>
      <c r="D268" s="466"/>
      <c r="E268" s="466"/>
      <c r="F268" s="462"/>
      <c r="G268" s="462"/>
      <c r="H268" s="462"/>
    </row>
    <row r="269" spans="2:8" x14ac:dyDescent="0.2">
      <c r="B269" s="462"/>
      <c r="C269" s="462"/>
      <c r="D269" s="466"/>
      <c r="E269" s="466"/>
      <c r="F269" s="462"/>
      <c r="G269" s="462"/>
      <c r="H269" s="462"/>
    </row>
    <row r="270" spans="2:8" x14ac:dyDescent="0.2">
      <c r="B270" s="462"/>
      <c r="C270" s="462"/>
      <c r="D270" s="466"/>
      <c r="E270" s="466"/>
      <c r="F270" s="462"/>
      <c r="G270" s="462"/>
      <c r="H270" s="462"/>
    </row>
    <row r="271" spans="2:8" x14ac:dyDescent="0.2">
      <c r="B271" s="462"/>
      <c r="C271" s="462"/>
      <c r="D271" s="466"/>
      <c r="E271" s="466"/>
      <c r="F271" s="462"/>
      <c r="G271" s="462"/>
      <c r="H271" s="462"/>
    </row>
    <row r="272" spans="2:8" x14ac:dyDescent="0.2">
      <c r="B272" s="462"/>
      <c r="C272" s="462"/>
      <c r="D272" s="466"/>
      <c r="E272" s="466"/>
      <c r="F272" s="462"/>
      <c r="G272" s="462"/>
      <c r="H272" s="462"/>
    </row>
    <row r="273" spans="2:8" x14ac:dyDescent="0.2">
      <c r="B273" s="462"/>
      <c r="C273" s="462"/>
      <c r="D273" s="466"/>
      <c r="E273" s="466"/>
      <c r="F273" s="462"/>
      <c r="G273" s="462"/>
      <c r="H273" s="462"/>
    </row>
    <row r="274" spans="2:8" x14ac:dyDescent="0.2">
      <c r="B274" s="462"/>
      <c r="C274" s="462"/>
      <c r="D274" s="466"/>
      <c r="E274" s="466"/>
      <c r="F274" s="462"/>
      <c r="G274" s="462"/>
      <c r="H274" s="462"/>
    </row>
    <row r="275" spans="2:8" x14ac:dyDescent="0.2">
      <c r="B275" s="462"/>
      <c r="C275" s="462"/>
      <c r="D275" s="466"/>
      <c r="E275" s="466"/>
      <c r="F275" s="462"/>
      <c r="G275" s="462"/>
      <c r="H275" s="462"/>
    </row>
    <row r="276" spans="2:8" x14ac:dyDescent="0.2">
      <c r="B276" s="462"/>
      <c r="C276" s="462"/>
      <c r="D276" s="466"/>
      <c r="E276" s="466"/>
      <c r="F276" s="462"/>
      <c r="G276" s="462"/>
      <c r="H276" s="462"/>
    </row>
    <row r="277" spans="2:8" x14ac:dyDescent="0.2">
      <c r="B277" s="462"/>
      <c r="C277" s="462"/>
      <c r="D277" s="466"/>
      <c r="E277" s="466"/>
      <c r="F277" s="462"/>
      <c r="G277" s="462"/>
      <c r="H277" s="462"/>
    </row>
    <row r="278" spans="2:8" x14ac:dyDescent="0.2">
      <c r="B278" s="462"/>
      <c r="C278" s="462"/>
      <c r="D278" s="466"/>
      <c r="E278" s="466"/>
      <c r="F278" s="462"/>
      <c r="G278" s="462"/>
      <c r="H278" s="462"/>
    </row>
    <row r="279" spans="2:8" x14ac:dyDescent="0.2">
      <c r="B279" s="462"/>
      <c r="C279" s="462"/>
      <c r="D279" s="466"/>
      <c r="E279" s="466"/>
      <c r="F279" s="462"/>
      <c r="G279" s="462"/>
      <c r="H279" s="462"/>
    </row>
    <row r="280" spans="2:8" x14ac:dyDescent="0.2">
      <c r="B280" s="462"/>
      <c r="C280" s="462"/>
      <c r="D280" s="466"/>
      <c r="E280" s="466"/>
      <c r="F280" s="462"/>
      <c r="G280" s="462"/>
      <c r="H280" s="462"/>
    </row>
    <row r="281" spans="2:8" x14ac:dyDescent="0.2">
      <c r="B281" s="462"/>
      <c r="C281" s="462"/>
      <c r="D281" s="466"/>
      <c r="E281" s="466"/>
      <c r="F281" s="462"/>
      <c r="G281" s="462"/>
      <c r="H281" s="462"/>
    </row>
    <row r="282" spans="2:8" x14ac:dyDescent="0.2">
      <c r="B282" s="462"/>
      <c r="C282" s="462"/>
      <c r="D282" s="466"/>
      <c r="E282" s="466"/>
      <c r="F282" s="462"/>
      <c r="G282" s="462"/>
      <c r="H282" s="462"/>
    </row>
    <row r="283" spans="2:8" x14ac:dyDescent="0.2">
      <c r="B283" s="462"/>
      <c r="C283" s="462"/>
      <c r="D283" s="466"/>
      <c r="E283" s="466"/>
      <c r="F283" s="462"/>
      <c r="G283" s="462"/>
      <c r="H283" s="462"/>
    </row>
    <row r="284" spans="2:8" x14ac:dyDescent="0.2">
      <c r="B284" s="462"/>
      <c r="C284" s="462"/>
      <c r="D284" s="466"/>
      <c r="E284" s="466"/>
      <c r="F284" s="462"/>
      <c r="G284" s="462"/>
      <c r="H284" s="462"/>
    </row>
    <row r="285" spans="2:8" x14ac:dyDescent="0.2">
      <c r="B285" s="462"/>
      <c r="C285" s="462"/>
      <c r="D285" s="466"/>
      <c r="E285" s="466"/>
      <c r="F285" s="462"/>
      <c r="G285" s="462"/>
      <c r="H285" s="462"/>
    </row>
    <row r="286" spans="2:8" x14ac:dyDescent="0.2">
      <c r="B286" s="462"/>
      <c r="C286" s="462"/>
      <c r="D286" s="466"/>
      <c r="E286" s="466"/>
      <c r="F286" s="462"/>
      <c r="G286" s="462"/>
      <c r="H286" s="462"/>
    </row>
    <row r="287" spans="2:8" x14ac:dyDescent="0.2">
      <c r="B287" s="462"/>
      <c r="C287" s="462"/>
      <c r="D287" s="466"/>
      <c r="E287" s="466"/>
      <c r="F287" s="462"/>
      <c r="G287" s="462"/>
      <c r="H287" s="462"/>
    </row>
    <row r="288" spans="2:8" x14ac:dyDescent="0.2">
      <c r="B288" s="462"/>
      <c r="C288" s="462"/>
      <c r="D288" s="466"/>
      <c r="E288" s="466"/>
      <c r="F288" s="462"/>
      <c r="G288" s="462"/>
      <c r="H288" s="462"/>
    </row>
    <row r="289" spans="2:8" x14ac:dyDescent="0.2">
      <c r="B289" s="462"/>
      <c r="C289" s="462"/>
      <c r="D289" s="466"/>
      <c r="E289" s="466"/>
      <c r="F289" s="462"/>
      <c r="G289" s="462"/>
      <c r="H289" s="462"/>
    </row>
    <row r="290" spans="2:8" x14ac:dyDescent="0.2">
      <c r="B290" s="462"/>
      <c r="C290" s="462"/>
      <c r="D290" s="466"/>
      <c r="E290" s="466"/>
      <c r="F290" s="462"/>
      <c r="G290" s="462"/>
      <c r="H290" s="462"/>
    </row>
    <row r="291" spans="2:8" x14ac:dyDescent="0.2">
      <c r="B291" s="462"/>
      <c r="C291" s="462"/>
      <c r="D291" s="466"/>
      <c r="E291" s="466"/>
      <c r="F291" s="462"/>
      <c r="G291" s="462"/>
      <c r="H291" s="462"/>
    </row>
    <row r="292" spans="2:8" x14ac:dyDescent="0.2">
      <c r="B292" s="462"/>
      <c r="C292" s="462"/>
      <c r="D292" s="466"/>
      <c r="E292" s="466"/>
      <c r="F292" s="462"/>
      <c r="G292" s="462"/>
      <c r="H292" s="462"/>
    </row>
    <row r="293" spans="2:8" x14ac:dyDescent="0.2">
      <c r="B293" s="462"/>
      <c r="C293" s="462"/>
      <c r="D293" s="466"/>
      <c r="E293" s="466"/>
      <c r="F293" s="462"/>
      <c r="G293" s="462"/>
      <c r="H293" s="462"/>
    </row>
    <row r="294" spans="2:8" x14ac:dyDescent="0.2">
      <c r="B294" s="462"/>
      <c r="C294" s="462"/>
      <c r="D294" s="466"/>
      <c r="E294" s="466"/>
      <c r="F294" s="462"/>
      <c r="G294" s="462"/>
      <c r="H294" s="462"/>
    </row>
    <row r="295" spans="2:8" x14ac:dyDescent="0.2">
      <c r="B295" s="462"/>
      <c r="C295" s="462"/>
      <c r="D295" s="466"/>
      <c r="E295" s="466"/>
      <c r="F295" s="462"/>
      <c r="G295" s="462"/>
      <c r="H295" s="462"/>
    </row>
    <row r="296" spans="2:8" x14ac:dyDescent="0.2">
      <c r="B296" s="462"/>
      <c r="C296" s="462"/>
      <c r="D296" s="466"/>
      <c r="E296" s="466"/>
      <c r="F296" s="462"/>
      <c r="G296" s="462"/>
      <c r="H296" s="462"/>
    </row>
    <row r="297" spans="2:8" x14ac:dyDescent="0.2">
      <c r="B297" s="462"/>
      <c r="C297" s="462"/>
      <c r="D297" s="466"/>
      <c r="E297" s="466"/>
      <c r="F297" s="462"/>
      <c r="G297" s="462"/>
      <c r="H297" s="462"/>
    </row>
    <row r="298" spans="2:8" x14ac:dyDescent="0.2">
      <c r="B298" s="462"/>
      <c r="C298" s="462"/>
      <c r="D298" s="466"/>
      <c r="E298" s="466"/>
      <c r="F298" s="462"/>
      <c r="G298" s="462"/>
      <c r="H298" s="462"/>
    </row>
    <row r="299" spans="2:8" x14ac:dyDescent="0.2">
      <c r="B299" s="462"/>
      <c r="C299" s="462"/>
      <c r="D299" s="466"/>
      <c r="E299" s="466"/>
      <c r="F299" s="462"/>
      <c r="G299" s="462"/>
      <c r="H299" s="462"/>
    </row>
    <row r="300" spans="2:8" x14ac:dyDescent="0.2">
      <c r="B300" s="462"/>
      <c r="C300" s="462"/>
      <c r="D300" s="466"/>
      <c r="E300" s="466"/>
      <c r="F300" s="462"/>
      <c r="G300" s="462"/>
      <c r="H300" s="462"/>
    </row>
    <row r="301" spans="2:8" x14ac:dyDescent="0.2">
      <c r="B301" s="462"/>
      <c r="C301" s="462"/>
      <c r="D301" s="466"/>
      <c r="E301" s="466"/>
      <c r="F301" s="462"/>
      <c r="G301" s="462"/>
      <c r="H301" s="462"/>
    </row>
    <row r="302" spans="2:8" x14ac:dyDescent="0.2">
      <c r="B302" s="462"/>
      <c r="C302" s="462"/>
      <c r="D302" s="466"/>
      <c r="E302" s="466"/>
      <c r="F302" s="462"/>
      <c r="G302" s="462"/>
      <c r="H302" s="462"/>
    </row>
    <row r="303" spans="2:8" x14ac:dyDescent="0.2">
      <c r="B303" s="462"/>
      <c r="C303" s="462"/>
      <c r="D303" s="466"/>
      <c r="E303" s="466"/>
      <c r="F303" s="462"/>
      <c r="G303" s="462"/>
      <c r="H303" s="462"/>
    </row>
    <row r="304" spans="2:8" x14ac:dyDescent="0.2">
      <c r="B304" s="462"/>
      <c r="C304" s="462"/>
      <c r="D304" s="466"/>
      <c r="E304" s="466"/>
      <c r="F304" s="462"/>
      <c r="G304" s="462"/>
      <c r="H304" s="462"/>
    </row>
    <row r="305" spans="2:8" x14ac:dyDescent="0.2">
      <c r="B305" s="462"/>
      <c r="C305" s="462"/>
      <c r="D305" s="466"/>
      <c r="E305" s="466"/>
      <c r="F305" s="462"/>
      <c r="G305" s="462"/>
      <c r="H305" s="462"/>
    </row>
    <row r="306" spans="2:8" x14ac:dyDescent="0.2">
      <c r="B306" s="462"/>
      <c r="C306" s="462"/>
      <c r="D306" s="466"/>
      <c r="E306" s="466"/>
      <c r="F306" s="462"/>
      <c r="G306" s="462"/>
      <c r="H306" s="462"/>
    </row>
    <row r="307" spans="2:8" x14ac:dyDescent="0.2">
      <c r="B307" s="462"/>
      <c r="C307" s="462"/>
      <c r="D307" s="466"/>
      <c r="E307" s="466"/>
      <c r="F307" s="462"/>
      <c r="G307" s="462"/>
      <c r="H307" s="462"/>
    </row>
    <row r="308" spans="2:8" x14ac:dyDescent="0.2">
      <c r="B308" s="462"/>
      <c r="C308" s="462"/>
      <c r="D308" s="466"/>
      <c r="E308" s="466"/>
      <c r="F308" s="462"/>
      <c r="G308" s="462"/>
      <c r="H308" s="462"/>
    </row>
    <row r="309" spans="2:8" x14ac:dyDescent="0.2">
      <c r="B309" s="462"/>
      <c r="C309" s="462"/>
      <c r="D309" s="466"/>
      <c r="E309" s="466"/>
      <c r="F309" s="462"/>
      <c r="G309" s="462"/>
      <c r="H309" s="462"/>
    </row>
    <row r="310" spans="2:8" x14ac:dyDescent="0.2">
      <c r="B310" s="462"/>
      <c r="C310" s="462"/>
      <c r="D310" s="466"/>
      <c r="E310" s="466"/>
      <c r="F310" s="462"/>
      <c r="G310" s="462"/>
      <c r="H310" s="462"/>
    </row>
    <row r="311" spans="2:8" x14ac:dyDescent="0.2">
      <c r="B311" s="462"/>
      <c r="C311" s="462"/>
      <c r="D311" s="466"/>
      <c r="E311" s="466"/>
      <c r="F311" s="462"/>
      <c r="G311" s="462"/>
      <c r="H311" s="462"/>
    </row>
    <row r="312" spans="2:8" x14ac:dyDescent="0.2">
      <c r="B312" s="462"/>
      <c r="C312" s="462"/>
      <c r="D312" s="466"/>
      <c r="E312" s="466"/>
      <c r="F312" s="462"/>
      <c r="G312" s="462"/>
      <c r="H312" s="462"/>
    </row>
    <row r="313" spans="2:8" x14ac:dyDescent="0.2">
      <c r="B313" s="462"/>
      <c r="C313" s="462"/>
      <c r="D313" s="466"/>
      <c r="E313" s="466"/>
      <c r="F313" s="462"/>
      <c r="G313" s="462"/>
      <c r="H313" s="462"/>
    </row>
    <row r="314" spans="2:8" x14ac:dyDescent="0.2">
      <c r="B314" s="462"/>
      <c r="C314" s="462"/>
      <c r="D314" s="466"/>
      <c r="E314" s="466"/>
      <c r="F314" s="462"/>
      <c r="G314" s="462"/>
      <c r="H314" s="462"/>
    </row>
    <row r="315" spans="2:8" x14ac:dyDescent="0.2">
      <c r="B315" s="462"/>
      <c r="C315" s="462"/>
      <c r="D315" s="466"/>
      <c r="E315" s="466"/>
      <c r="F315" s="462"/>
      <c r="G315" s="462"/>
      <c r="H315" s="462"/>
    </row>
    <row r="316" spans="2:8" x14ac:dyDescent="0.2">
      <c r="B316" s="462"/>
      <c r="C316" s="462"/>
      <c r="D316" s="466"/>
      <c r="E316" s="466"/>
      <c r="F316" s="462"/>
      <c r="G316" s="462"/>
      <c r="H316" s="462"/>
    </row>
    <row r="317" spans="2:8" x14ac:dyDescent="0.2">
      <c r="B317" s="462"/>
      <c r="C317" s="462"/>
      <c r="D317" s="466"/>
      <c r="E317" s="466"/>
      <c r="F317" s="462"/>
      <c r="G317" s="462"/>
      <c r="H317" s="462"/>
    </row>
    <row r="318" spans="2:8" x14ac:dyDescent="0.2">
      <c r="B318" s="462"/>
      <c r="C318" s="462"/>
      <c r="D318" s="466"/>
      <c r="E318" s="466"/>
      <c r="F318" s="462"/>
      <c r="G318" s="462"/>
      <c r="H318" s="462"/>
    </row>
    <row r="319" spans="2:8" x14ac:dyDescent="0.2">
      <c r="B319" s="462"/>
      <c r="C319" s="462"/>
      <c r="D319" s="466"/>
      <c r="E319" s="466"/>
      <c r="F319" s="462"/>
      <c r="G319" s="462"/>
      <c r="H319" s="462"/>
    </row>
    <row r="320" spans="2:8" x14ac:dyDescent="0.2">
      <c r="B320" s="462"/>
      <c r="C320" s="462"/>
      <c r="D320" s="466"/>
      <c r="E320" s="466"/>
      <c r="F320" s="462"/>
      <c r="G320" s="462"/>
      <c r="H320" s="462"/>
    </row>
    <row r="321" spans="2:8" x14ac:dyDescent="0.2">
      <c r="B321" s="462"/>
      <c r="C321" s="462"/>
      <c r="D321" s="466"/>
      <c r="E321" s="466"/>
      <c r="F321" s="462"/>
      <c r="G321" s="462"/>
      <c r="H321" s="462"/>
    </row>
    <row r="322" spans="2:8" x14ac:dyDescent="0.2">
      <c r="B322" s="462"/>
      <c r="C322" s="462"/>
      <c r="D322" s="466"/>
      <c r="E322" s="466"/>
      <c r="F322" s="462"/>
      <c r="G322" s="462"/>
      <c r="H322" s="462"/>
    </row>
    <row r="323" spans="2:8" x14ac:dyDescent="0.2">
      <c r="B323" s="462"/>
      <c r="C323" s="462"/>
      <c r="D323" s="466"/>
      <c r="E323" s="466"/>
      <c r="F323" s="462"/>
      <c r="G323" s="462"/>
      <c r="H323" s="462"/>
    </row>
    <row r="324" spans="2:8" x14ac:dyDescent="0.2">
      <c r="B324" s="462"/>
      <c r="C324" s="462"/>
      <c r="D324" s="466"/>
      <c r="E324" s="466"/>
      <c r="F324" s="462"/>
      <c r="G324" s="462"/>
      <c r="H324" s="462"/>
    </row>
    <row r="325" spans="2:8" x14ac:dyDescent="0.2">
      <c r="B325" s="462"/>
      <c r="C325" s="462"/>
      <c r="D325" s="466"/>
      <c r="E325" s="466"/>
      <c r="F325" s="462"/>
      <c r="G325" s="462"/>
      <c r="H325" s="462"/>
    </row>
    <row r="326" spans="2:8" x14ac:dyDescent="0.2">
      <c r="B326" s="462"/>
      <c r="C326" s="462"/>
      <c r="D326" s="466"/>
      <c r="E326" s="466"/>
      <c r="F326" s="462"/>
      <c r="G326" s="462"/>
      <c r="H326" s="462"/>
    </row>
    <row r="327" spans="2:8" x14ac:dyDescent="0.2">
      <c r="B327" s="462"/>
      <c r="C327" s="462"/>
      <c r="D327" s="466"/>
      <c r="E327" s="466"/>
      <c r="F327" s="462"/>
      <c r="G327" s="462"/>
      <c r="H327" s="462"/>
    </row>
    <row r="328" spans="2:8" x14ac:dyDescent="0.2">
      <c r="B328" s="462"/>
      <c r="C328" s="462"/>
      <c r="D328" s="466"/>
      <c r="E328" s="466"/>
      <c r="F328" s="462"/>
      <c r="G328" s="462"/>
      <c r="H328" s="462"/>
    </row>
    <row r="329" spans="2:8" x14ac:dyDescent="0.2">
      <c r="B329" s="462"/>
      <c r="C329" s="462"/>
      <c r="D329" s="466"/>
      <c r="E329" s="466"/>
      <c r="F329" s="462"/>
      <c r="G329" s="462"/>
      <c r="H329" s="462"/>
    </row>
    <row r="330" spans="2:8" x14ac:dyDescent="0.2">
      <c r="B330" s="462"/>
      <c r="C330" s="462"/>
      <c r="D330" s="466"/>
      <c r="E330" s="466"/>
      <c r="F330" s="462"/>
      <c r="G330" s="462"/>
      <c r="H330" s="462"/>
    </row>
    <row r="331" spans="2:8" x14ac:dyDescent="0.2">
      <c r="B331" s="462"/>
      <c r="C331" s="462"/>
      <c r="D331" s="466"/>
      <c r="E331" s="466"/>
      <c r="F331" s="462"/>
      <c r="G331" s="462"/>
      <c r="H331" s="462"/>
    </row>
    <row r="332" spans="2:8" x14ac:dyDescent="0.2">
      <c r="B332" s="462"/>
      <c r="C332" s="462"/>
      <c r="D332" s="466"/>
      <c r="E332" s="466"/>
      <c r="F332" s="462"/>
      <c r="G332" s="462"/>
      <c r="H332" s="462"/>
    </row>
    <row r="333" spans="2:8" x14ac:dyDescent="0.2">
      <c r="B333" s="462"/>
      <c r="C333" s="462"/>
      <c r="D333" s="466"/>
      <c r="E333" s="466"/>
      <c r="F333" s="462"/>
      <c r="G333" s="462"/>
      <c r="H333" s="462"/>
    </row>
    <row r="334" spans="2:8" x14ac:dyDescent="0.2">
      <c r="B334" s="462"/>
      <c r="C334" s="462"/>
      <c r="D334" s="466"/>
      <c r="E334" s="466"/>
      <c r="F334" s="462"/>
      <c r="G334" s="462"/>
      <c r="H334" s="462"/>
    </row>
    <row r="335" spans="2:8" x14ac:dyDescent="0.2">
      <c r="B335" s="462"/>
      <c r="C335" s="462"/>
      <c r="D335" s="466"/>
      <c r="E335" s="466"/>
      <c r="F335" s="462"/>
      <c r="G335" s="462"/>
      <c r="H335" s="462"/>
    </row>
    <row r="336" spans="2:8" x14ac:dyDescent="0.2">
      <c r="B336" s="462"/>
      <c r="C336" s="462"/>
      <c r="D336" s="466"/>
      <c r="E336" s="466"/>
      <c r="F336" s="462"/>
      <c r="G336" s="462"/>
      <c r="H336" s="462"/>
    </row>
    <row r="337" spans="2:8" x14ac:dyDescent="0.2">
      <c r="B337" s="462"/>
      <c r="C337" s="462"/>
      <c r="D337" s="466"/>
      <c r="E337" s="466"/>
      <c r="F337" s="462"/>
      <c r="G337" s="462"/>
      <c r="H337" s="462"/>
    </row>
    <row r="338" spans="2:8" x14ac:dyDescent="0.2">
      <c r="B338" s="462"/>
      <c r="C338" s="462"/>
      <c r="D338" s="466"/>
      <c r="E338" s="466"/>
      <c r="F338" s="462"/>
      <c r="G338" s="462"/>
      <c r="H338" s="462"/>
    </row>
    <row r="339" spans="2:8" x14ac:dyDescent="0.2">
      <c r="B339" s="462"/>
      <c r="C339" s="462"/>
      <c r="D339" s="466"/>
      <c r="E339" s="466"/>
      <c r="F339" s="462"/>
      <c r="G339" s="462"/>
      <c r="H339" s="462"/>
    </row>
    <row r="340" spans="2:8" x14ac:dyDescent="0.2">
      <c r="B340" s="462"/>
      <c r="C340" s="462"/>
      <c r="D340" s="466"/>
      <c r="E340" s="466"/>
      <c r="F340" s="462"/>
      <c r="G340" s="462"/>
      <c r="H340" s="462"/>
    </row>
    <row r="341" spans="2:8" x14ac:dyDescent="0.2">
      <c r="B341" s="462"/>
      <c r="C341" s="462"/>
      <c r="D341" s="466"/>
      <c r="E341" s="466"/>
      <c r="F341" s="462"/>
      <c r="G341" s="462"/>
      <c r="H341" s="462"/>
    </row>
    <row r="342" spans="2:8" x14ac:dyDescent="0.2">
      <c r="B342" s="462"/>
      <c r="C342" s="462"/>
      <c r="D342" s="466"/>
      <c r="E342" s="466"/>
      <c r="F342" s="462"/>
      <c r="G342" s="462"/>
      <c r="H342" s="462"/>
    </row>
    <row r="343" spans="2:8" x14ac:dyDescent="0.2">
      <c r="B343" s="462"/>
      <c r="C343" s="462"/>
      <c r="D343" s="466"/>
      <c r="E343" s="466"/>
      <c r="F343" s="462"/>
      <c r="G343" s="462"/>
      <c r="H343" s="462"/>
    </row>
    <row r="344" spans="2:8" x14ac:dyDescent="0.2">
      <c r="B344" s="462"/>
      <c r="C344" s="462"/>
      <c r="D344" s="466"/>
      <c r="E344" s="466"/>
      <c r="F344" s="462"/>
      <c r="G344" s="462"/>
      <c r="H344" s="462"/>
    </row>
    <row r="345" spans="2:8" x14ac:dyDescent="0.2">
      <c r="B345" s="462"/>
      <c r="C345" s="462"/>
      <c r="D345" s="466"/>
      <c r="E345" s="466"/>
      <c r="F345" s="462"/>
      <c r="G345" s="462"/>
      <c r="H345" s="462"/>
    </row>
    <row r="346" spans="2:8" x14ac:dyDescent="0.2">
      <c r="B346" s="462"/>
      <c r="C346" s="462"/>
      <c r="D346" s="466"/>
      <c r="E346" s="466"/>
      <c r="F346" s="462"/>
      <c r="G346" s="462"/>
      <c r="H346" s="462"/>
    </row>
    <row r="347" spans="2:8" x14ac:dyDescent="0.2">
      <c r="B347" s="462"/>
      <c r="C347" s="462"/>
      <c r="D347" s="466"/>
      <c r="E347" s="466"/>
      <c r="F347" s="462"/>
      <c r="G347" s="462"/>
      <c r="H347" s="462"/>
    </row>
    <row r="348" spans="2:8" x14ac:dyDescent="0.2">
      <c r="B348" s="462"/>
      <c r="C348" s="462"/>
      <c r="D348" s="466"/>
      <c r="E348" s="466"/>
      <c r="F348" s="462"/>
      <c r="G348" s="462"/>
      <c r="H348" s="462"/>
    </row>
    <row r="349" spans="2:8" x14ac:dyDescent="0.2">
      <c r="B349" s="462"/>
      <c r="C349" s="462"/>
      <c r="D349" s="466"/>
      <c r="E349" s="466"/>
      <c r="F349" s="462"/>
      <c r="G349" s="462"/>
      <c r="H349" s="462"/>
    </row>
    <row r="350" spans="2:8" x14ac:dyDescent="0.2">
      <c r="B350" s="462"/>
      <c r="C350" s="462"/>
      <c r="D350" s="466"/>
      <c r="E350" s="466"/>
      <c r="F350" s="462"/>
      <c r="G350" s="462"/>
      <c r="H350" s="462"/>
    </row>
    <row r="351" spans="2:8" x14ac:dyDescent="0.2">
      <c r="B351" s="462"/>
      <c r="C351" s="462"/>
      <c r="D351" s="466"/>
      <c r="E351" s="466"/>
      <c r="F351" s="462"/>
      <c r="G351" s="462"/>
      <c r="H351" s="462"/>
    </row>
    <row r="352" spans="2:8" x14ac:dyDescent="0.2">
      <c r="B352" s="462"/>
      <c r="C352" s="462"/>
      <c r="D352" s="466"/>
      <c r="E352" s="466"/>
      <c r="F352" s="462"/>
      <c r="G352" s="462"/>
      <c r="H352" s="462"/>
    </row>
    <row r="353" spans="2:8" x14ac:dyDescent="0.2">
      <c r="B353" s="462"/>
      <c r="C353" s="462"/>
      <c r="D353" s="466"/>
      <c r="E353" s="466"/>
      <c r="F353" s="462"/>
      <c r="G353" s="462"/>
      <c r="H353" s="462"/>
    </row>
    <row r="354" spans="2:8" x14ac:dyDescent="0.2">
      <c r="B354" s="462"/>
      <c r="C354" s="462"/>
      <c r="D354" s="466"/>
      <c r="E354" s="466"/>
      <c r="F354" s="462"/>
      <c r="G354" s="462"/>
      <c r="H354" s="462"/>
    </row>
    <row r="355" spans="2:8" x14ac:dyDescent="0.2">
      <c r="B355" s="462"/>
      <c r="C355" s="462"/>
      <c r="D355" s="466"/>
      <c r="E355" s="466"/>
      <c r="F355" s="462"/>
      <c r="G355" s="462"/>
      <c r="H355" s="462"/>
    </row>
    <row r="356" spans="2:8" x14ac:dyDescent="0.2">
      <c r="B356" s="462"/>
      <c r="C356" s="462"/>
      <c r="D356" s="466"/>
      <c r="E356" s="466"/>
      <c r="F356" s="462"/>
      <c r="G356" s="462"/>
      <c r="H356" s="462"/>
    </row>
    <row r="357" spans="2:8" x14ac:dyDescent="0.2">
      <c r="B357" s="462"/>
      <c r="C357" s="462"/>
      <c r="D357" s="466"/>
      <c r="E357" s="466"/>
      <c r="F357" s="462"/>
      <c r="G357" s="462"/>
      <c r="H357" s="462"/>
    </row>
    <row r="358" spans="2:8" x14ac:dyDescent="0.2">
      <c r="B358" s="462"/>
      <c r="C358" s="462"/>
      <c r="D358" s="466"/>
      <c r="E358" s="466"/>
      <c r="F358" s="462"/>
      <c r="G358" s="462"/>
      <c r="H358" s="462"/>
    </row>
    <row r="359" spans="2:8" x14ac:dyDescent="0.2">
      <c r="B359" s="462"/>
      <c r="C359" s="462"/>
      <c r="D359" s="466"/>
      <c r="E359" s="466"/>
      <c r="F359" s="462"/>
      <c r="G359" s="462"/>
      <c r="H359" s="462"/>
    </row>
    <row r="360" spans="2:8" x14ac:dyDescent="0.2">
      <c r="B360" s="462"/>
      <c r="C360" s="462"/>
      <c r="D360" s="466"/>
      <c r="E360" s="466"/>
      <c r="F360" s="462"/>
      <c r="G360" s="462"/>
      <c r="H360" s="462"/>
    </row>
    <row r="361" spans="2:8" x14ac:dyDescent="0.2">
      <c r="B361" s="462"/>
      <c r="C361" s="462"/>
      <c r="D361" s="466"/>
      <c r="E361" s="466"/>
      <c r="F361" s="462"/>
      <c r="G361" s="462"/>
      <c r="H361" s="462"/>
    </row>
    <row r="362" spans="2:8" x14ac:dyDescent="0.2">
      <c r="B362" s="462"/>
      <c r="C362" s="462"/>
      <c r="D362" s="466"/>
      <c r="E362" s="466"/>
      <c r="F362" s="462"/>
      <c r="G362" s="462"/>
      <c r="H362" s="462"/>
    </row>
    <row r="363" spans="2:8" x14ac:dyDescent="0.2">
      <c r="B363" s="462"/>
      <c r="C363" s="462"/>
      <c r="D363" s="466"/>
      <c r="E363" s="466"/>
      <c r="F363" s="462"/>
      <c r="G363" s="462"/>
      <c r="H363" s="462"/>
    </row>
    <row r="364" spans="2:8" x14ac:dyDescent="0.2">
      <c r="B364" s="462"/>
      <c r="C364" s="462"/>
      <c r="D364" s="466"/>
      <c r="E364" s="466"/>
      <c r="F364" s="462"/>
      <c r="G364" s="462"/>
      <c r="H364" s="462"/>
    </row>
    <row r="365" spans="2:8" x14ac:dyDescent="0.2">
      <c r="B365" s="462"/>
      <c r="C365" s="462"/>
      <c r="D365" s="466"/>
      <c r="E365" s="466"/>
      <c r="F365" s="462"/>
      <c r="G365" s="462"/>
      <c r="H365" s="462"/>
    </row>
    <row r="366" spans="2:8" x14ac:dyDescent="0.2">
      <c r="B366" s="462"/>
      <c r="C366" s="462"/>
      <c r="D366" s="466"/>
      <c r="E366" s="466"/>
      <c r="F366" s="462"/>
      <c r="G366" s="462"/>
      <c r="H366" s="462"/>
    </row>
    <row r="367" spans="2:8" x14ac:dyDescent="0.2">
      <c r="B367" s="462"/>
      <c r="C367" s="462"/>
      <c r="D367" s="466"/>
      <c r="E367" s="466"/>
      <c r="F367" s="462"/>
      <c r="G367" s="462"/>
      <c r="H367" s="462"/>
    </row>
    <row r="368" spans="2:8" x14ac:dyDescent="0.2">
      <c r="B368" s="462"/>
      <c r="C368" s="462"/>
      <c r="D368" s="466"/>
      <c r="E368" s="466"/>
      <c r="F368" s="462"/>
      <c r="G368" s="462"/>
      <c r="H368" s="462"/>
    </row>
    <row r="369" spans="2:8" x14ac:dyDescent="0.2">
      <c r="B369" s="462"/>
      <c r="C369" s="462"/>
      <c r="D369" s="466"/>
      <c r="E369" s="466"/>
      <c r="F369" s="462"/>
      <c r="G369" s="462"/>
      <c r="H369" s="462"/>
    </row>
    <row r="370" spans="2:8" x14ac:dyDescent="0.2">
      <c r="B370" s="462"/>
      <c r="C370" s="462"/>
      <c r="D370" s="466"/>
      <c r="E370" s="466"/>
      <c r="F370" s="462"/>
      <c r="G370" s="462"/>
      <c r="H370" s="462"/>
    </row>
    <row r="371" spans="2:8" x14ac:dyDescent="0.2">
      <c r="B371" s="462"/>
      <c r="C371" s="462"/>
      <c r="D371" s="466"/>
      <c r="E371" s="466"/>
      <c r="F371" s="462"/>
      <c r="G371" s="462"/>
      <c r="H371" s="462"/>
    </row>
    <row r="372" spans="2:8" x14ac:dyDescent="0.2">
      <c r="B372" s="462"/>
      <c r="C372" s="462"/>
      <c r="D372" s="466"/>
      <c r="E372" s="466"/>
      <c r="F372" s="462"/>
      <c r="G372" s="462"/>
      <c r="H372" s="462"/>
    </row>
    <row r="373" spans="2:8" x14ac:dyDescent="0.2">
      <c r="B373" s="462"/>
      <c r="C373" s="462"/>
      <c r="D373" s="466"/>
      <c r="E373" s="466"/>
      <c r="F373" s="462"/>
      <c r="G373" s="462"/>
      <c r="H373" s="462"/>
    </row>
    <row r="374" spans="2:8" x14ac:dyDescent="0.2">
      <c r="B374" s="462"/>
      <c r="C374" s="462"/>
      <c r="D374" s="466"/>
      <c r="E374" s="466"/>
      <c r="F374" s="462"/>
      <c r="G374" s="462"/>
      <c r="H374" s="462"/>
    </row>
    <row r="375" spans="2:8" x14ac:dyDescent="0.2">
      <c r="B375" s="462"/>
      <c r="C375" s="462"/>
      <c r="D375" s="466"/>
      <c r="E375" s="466"/>
      <c r="F375" s="462"/>
      <c r="G375" s="462"/>
      <c r="H375" s="462"/>
    </row>
    <row r="376" spans="2:8" x14ac:dyDescent="0.2">
      <c r="B376" s="462"/>
      <c r="C376" s="462"/>
      <c r="D376" s="466"/>
      <c r="E376" s="466"/>
      <c r="F376" s="462"/>
      <c r="G376" s="462"/>
      <c r="H376" s="462"/>
    </row>
    <row r="377" spans="2:8" x14ac:dyDescent="0.2">
      <c r="B377" s="462"/>
      <c r="C377" s="462"/>
      <c r="D377" s="466"/>
      <c r="E377" s="466"/>
      <c r="F377" s="462"/>
      <c r="G377" s="462"/>
      <c r="H377" s="462"/>
    </row>
    <row r="378" spans="2:8" x14ac:dyDescent="0.2">
      <c r="B378" s="462"/>
      <c r="C378" s="462"/>
      <c r="D378" s="466"/>
      <c r="E378" s="466"/>
      <c r="F378" s="462"/>
      <c r="G378" s="462"/>
      <c r="H378" s="462"/>
    </row>
    <row r="379" spans="2:8" x14ac:dyDescent="0.2">
      <c r="B379" s="462"/>
      <c r="C379" s="462"/>
      <c r="D379" s="466"/>
      <c r="E379" s="466"/>
      <c r="F379" s="462"/>
      <c r="G379" s="462"/>
      <c r="H379" s="462"/>
    </row>
    <row r="380" spans="2:8" x14ac:dyDescent="0.2">
      <c r="B380" s="462"/>
      <c r="C380" s="462"/>
      <c r="D380" s="466"/>
      <c r="E380" s="466"/>
      <c r="F380" s="462"/>
      <c r="G380" s="462"/>
      <c r="H380" s="462"/>
    </row>
    <row r="381" spans="2:8" x14ac:dyDescent="0.2">
      <c r="B381" s="462"/>
      <c r="C381" s="462"/>
      <c r="D381" s="466"/>
      <c r="E381" s="466"/>
      <c r="F381" s="462"/>
      <c r="G381" s="462"/>
      <c r="H381" s="462"/>
    </row>
    <row r="382" spans="2:8" x14ac:dyDescent="0.2">
      <c r="B382" s="462"/>
      <c r="C382" s="462"/>
      <c r="D382" s="466"/>
      <c r="E382" s="466"/>
      <c r="F382" s="462"/>
      <c r="G382" s="462"/>
      <c r="H382" s="462"/>
    </row>
    <row r="383" spans="2:8" x14ac:dyDescent="0.2">
      <c r="B383" s="462"/>
      <c r="C383" s="462"/>
      <c r="D383" s="466"/>
      <c r="E383" s="466"/>
      <c r="F383" s="462"/>
      <c r="G383" s="462"/>
      <c r="H383" s="462"/>
    </row>
    <row r="384" spans="2:8" x14ac:dyDescent="0.2">
      <c r="B384" s="462"/>
      <c r="C384" s="462"/>
      <c r="D384" s="466"/>
      <c r="E384" s="466"/>
      <c r="F384" s="462"/>
      <c r="G384" s="462"/>
      <c r="H384" s="462"/>
    </row>
    <row r="385" spans="2:8" x14ac:dyDescent="0.2">
      <c r="B385" s="462"/>
      <c r="C385" s="462"/>
      <c r="D385" s="466"/>
      <c r="E385" s="466"/>
      <c r="F385" s="462"/>
      <c r="G385" s="462"/>
      <c r="H385" s="462"/>
    </row>
    <row r="386" spans="2:8" x14ac:dyDescent="0.2">
      <c r="B386" s="462"/>
      <c r="C386" s="462"/>
      <c r="D386" s="466"/>
      <c r="E386" s="466"/>
      <c r="F386" s="462"/>
      <c r="G386" s="462"/>
      <c r="H386" s="462"/>
    </row>
    <row r="387" spans="2:8" x14ac:dyDescent="0.2">
      <c r="B387" s="462"/>
      <c r="C387" s="462"/>
      <c r="D387" s="466"/>
      <c r="E387" s="466"/>
      <c r="F387" s="462"/>
      <c r="G387" s="462"/>
      <c r="H387" s="462"/>
    </row>
    <row r="388" spans="2:8" x14ac:dyDescent="0.2">
      <c r="B388" s="462"/>
      <c r="C388" s="462"/>
      <c r="D388" s="466"/>
      <c r="E388" s="466"/>
      <c r="F388" s="462"/>
      <c r="G388" s="462"/>
      <c r="H388" s="462"/>
    </row>
    <row r="389" spans="2:8" x14ac:dyDescent="0.2">
      <c r="B389" s="462"/>
      <c r="C389" s="462"/>
      <c r="D389" s="466"/>
      <c r="E389" s="466"/>
      <c r="F389" s="462"/>
      <c r="G389" s="462"/>
      <c r="H389" s="462"/>
    </row>
    <row r="390" spans="2:8" x14ac:dyDescent="0.2">
      <c r="B390" s="462"/>
      <c r="C390" s="462"/>
      <c r="D390" s="466"/>
      <c r="E390" s="466"/>
      <c r="F390" s="462"/>
      <c r="G390" s="462"/>
      <c r="H390" s="462"/>
    </row>
    <row r="391" spans="2:8" x14ac:dyDescent="0.2">
      <c r="B391" s="462"/>
      <c r="C391" s="462"/>
      <c r="D391" s="466"/>
      <c r="E391" s="466"/>
      <c r="F391" s="462"/>
      <c r="G391" s="462"/>
      <c r="H391" s="462"/>
    </row>
    <row r="392" spans="2:8" x14ac:dyDescent="0.2">
      <c r="B392" s="462"/>
      <c r="C392" s="462"/>
      <c r="D392" s="466"/>
      <c r="E392" s="466"/>
      <c r="F392" s="462"/>
      <c r="G392" s="462"/>
      <c r="H392" s="462"/>
    </row>
    <row r="393" spans="2:8" x14ac:dyDescent="0.2">
      <c r="B393" s="462"/>
      <c r="C393" s="462"/>
      <c r="D393" s="466"/>
      <c r="E393" s="466"/>
      <c r="F393" s="462"/>
      <c r="G393" s="462"/>
      <c r="H393" s="462"/>
    </row>
    <row r="394" spans="2:8" x14ac:dyDescent="0.2">
      <c r="B394" s="462"/>
      <c r="C394" s="462"/>
      <c r="D394" s="466"/>
      <c r="E394" s="466"/>
      <c r="F394" s="462"/>
      <c r="G394" s="462"/>
      <c r="H394" s="462"/>
    </row>
    <row r="395" spans="2:8" x14ac:dyDescent="0.2">
      <c r="B395" s="462"/>
      <c r="C395" s="462"/>
      <c r="D395" s="466"/>
      <c r="E395" s="466"/>
      <c r="F395" s="462"/>
      <c r="G395" s="462"/>
      <c r="H395" s="462"/>
    </row>
    <row r="396" spans="2:8" x14ac:dyDescent="0.2">
      <c r="B396" s="462"/>
      <c r="C396" s="462"/>
      <c r="D396" s="466"/>
      <c r="E396" s="466"/>
      <c r="F396" s="462"/>
      <c r="G396" s="462"/>
      <c r="H396" s="462"/>
    </row>
    <row r="397" spans="2:8" x14ac:dyDescent="0.2">
      <c r="B397" s="462"/>
      <c r="C397" s="462"/>
      <c r="D397" s="466"/>
      <c r="E397" s="466"/>
      <c r="F397" s="462"/>
      <c r="G397" s="462"/>
      <c r="H397" s="462"/>
    </row>
    <row r="398" spans="2:8" x14ac:dyDescent="0.2">
      <c r="B398" s="462"/>
      <c r="C398" s="462"/>
      <c r="D398" s="466"/>
      <c r="E398" s="466"/>
      <c r="F398" s="462"/>
      <c r="G398" s="462"/>
      <c r="H398" s="462"/>
    </row>
    <row r="399" spans="2:8" x14ac:dyDescent="0.2">
      <c r="B399" s="462"/>
      <c r="C399" s="462"/>
      <c r="D399" s="466"/>
      <c r="E399" s="466"/>
      <c r="F399" s="462"/>
      <c r="G399" s="462"/>
      <c r="H399" s="462"/>
    </row>
    <row r="400" spans="2:8" x14ac:dyDescent="0.2">
      <c r="B400" s="462"/>
      <c r="C400" s="462"/>
      <c r="D400" s="466"/>
      <c r="E400" s="466"/>
      <c r="F400" s="462"/>
      <c r="G400" s="462"/>
      <c r="H400" s="462"/>
    </row>
    <row r="401" spans="2:8" x14ac:dyDescent="0.2">
      <c r="B401" s="462"/>
      <c r="C401" s="462"/>
      <c r="D401" s="466"/>
      <c r="E401" s="466"/>
      <c r="F401" s="462"/>
      <c r="G401" s="462"/>
      <c r="H401" s="462"/>
    </row>
    <row r="402" spans="2:8" x14ac:dyDescent="0.2">
      <c r="B402" s="462"/>
      <c r="C402" s="462"/>
      <c r="D402" s="466"/>
      <c r="E402" s="466"/>
      <c r="F402" s="462"/>
      <c r="G402" s="462"/>
      <c r="H402" s="462"/>
    </row>
    <row r="403" spans="2:8" x14ac:dyDescent="0.2">
      <c r="B403" s="462"/>
      <c r="C403" s="462"/>
      <c r="D403" s="466"/>
      <c r="E403" s="466"/>
      <c r="F403" s="462"/>
      <c r="G403" s="462"/>
      <c r="H403" s="462"/>
    </row>
    <row r="404" spans="2:8" x14ac:dyDescent="0.2">
      <c r="B404" s="462"/>
      <c r="C404" s="462"/>
      <c r="D404" s="466"/>
      <c r="E404" s="466"/>
      <c r="F404" s="462"/>
      <c r="G404" s="462"/>
      <c r="H404" s="462"/>
    </row>
    <row r="405" spans="2:8" x14ac:dyDescent="0.2">
      <c r="B405" s="462"/>
      <c r="C405" s="462"/>
      <c r="D405" s="466"/>
      <c r="E405" s="466"/>
      <c r="F405" s="462"/>
      <c r="G405" s="462"/>
      <c r="H405" s="462"/>
    </row>
    <row r="406" spans="2:8" x14ac:dyDescent="0.2">
      <c r="B406" s="462"/>
      <c r="C406" s="462"/>
      <c r="D406" s="466"/>
      <c r="E406" s="466"/>
      <c r="F406" s="462"/>
      <c r="G406" s="462"/>
      <c r="H406" s="462"/>
    </row>
    <row r="407" spans="2:8" x14ac:dyDescent="0.2">
      <c r="B407" s="462"/>
      <c r="C407" s="462"/>
      <c r="D407" s="466"/>
      <c r="E407" s="466"/>
      <c r="F407" s="462"/>
      <c r="G407" s="462"/>
      <c r="H407" s="462"/>
    </row>
    <row r="408" spans="2:8" x14ac:dyDescent="0.2">
      <c r="B408" s="462"/>
      <c r="C408" s="462"/>
      <c r="D408" s="466"/>
      <c r="E408" s="466"/>
      <c r="F408" s="462"/>
      <c r="G408" s="462"/>
      <c r="H408" s="462"/>
    </row>
    <row r="409" spans="2:8" x14ac:dyDescent="0.2">
      <c r="B409" s="462"/>
      <c r="C409" s="462"/>
      <c r="D409" s="466"/>
      <c r="E409" s="466"/>
      <c r="F409" s="462"/>
      <c r="G409" s="462"/>
      <c r="H409" s="462"/>
    </row>
    <row r="410" spans="2:8" x14ac:dyDescent="0.2">
      <c r="B410" s="462"/>
      <c r="C410" s="462"/>
      <c r="D410" s="466"/>
      <c r="E410" s="466"/>
      <c r="F410" s="462"/>
      <c r="G410" s="462"/>
      <c r="H410" s="462"/>
    </row>
    <row r="411" spans="2:8" x14ac:dyDescent="0.2">
      <c r="B411" s="462"/>
      <c r="C411" s="462"/>
      <c r="D411" s="466"/>
      <c r="E411" s="466"/>
      <c r="F411" s="462"/>
      <c r="G411" s="462"/>
      <c r="H411" s="462"/>
    </row>
    <row r="412" spans="2:8" x14ac:dyDescent="0.2">
      <c r="B412" s="462"/>
      <c r="C412" s="462"/>
      <c r="D412" s="466"/>
      <c r="E412" s="466"/>
      <c r="F412" s="462"/>
      <c r="G412" s="462"/>
      <c r="H412" s="462"/>
    </row>
    <row r="413" spans="2:8" x14ac:dyDescent="0.2">
      <c r="B413" s="462"/>
      <c r="C413" s="462"/>
      <c r="D413" s="466"/>
      <c r="E413" s="466"/>
      <c r="F413" s="462"/>
      <c r="G413" s="462"/>
      <c r="H413" s="462"/>
    </row>
    <row r="414" spans="2:8" x14ac:dyDescent="0.2">
      <c r="B414" s="462"/>
      <c r="C414" s="462"/>
      <c r="D414" s="466"/>
      <c r="E414" s="466"/>
      <c r="F414" s="462"/>
      <c r="G414" s="462"/>
      <c r="H414" s="462"/>
    </row>
    <row r="415" spans="2:8" x14ac:dyDescent="0.2">
      <c r="B415" s="462"/>
      <c r="C415" s="462"/>
      <c r="D415" s="466"/>
      <c r="E415" s="466"/>
      <c r="F415" s="462"/>
      <c r="G415" s="462"/>
      <c r="H415" s="462"/>
    </row>
    <row r="416" spans="2:8" x14ac:dyDescent="0.2">
      <c r="B416" s="462"/>
      <c r="C416" s="462"/>
      <c r="D416" s="466"/>
      <c r="E416" s="466"/>
      <c r="F416" s="462"/>
      <c r="G416" s="462"/>
      <c r="H416" s="462"/>
    </row>
    <row r="417" spans="2:8" x14ac:dyDescent="0.2">
      <c r="B417" s="462"/>
      <c r="C417" s="462"/>
      <c r="D417" s="466"/>
      <c r="E417" s="466"/>
      <c r="F417" s="462"/>
      <c r="G417" s="462"/>
      <c r="H417" s="462"/>
    </row>
    <row r="418" spans="2:8" x14ac:dyDescent="0.2">
      <c r="B418" s="462"/>
      <c r="C418" s="462"/>
      <c r="D418" s="466"/>
      <c r="E418" s="466"/>
      <c r="F418" s="462"/>
      <c r="G418" s="462"/>
      <c r="H418" s="462"/>
    </row>
    <row r="419" spans="2:8" x14ac:dyDescent="0.2">
      <c r="B419" s="462"/>
      <c r="C419" s="462"/>
      <c r="D419" s="466"/>
      <c r="E419" s="466"/>
      <c r="F419" s="462"/>
      <c r="G419" s="462"/>
      <c r="H419" s="462"/>
    </row>
    <row r="420" spans="2:8" x14ac:dyDescent="0.2">
      <c r="B420" s="462"/>
      <c r="C420" s="462"/>
      <c r="D420" s="466"/>
      <c r="E420" s="466"/>
      <c r="F420" s="462"/>
      <c r="G420" s="462"/>
      <c r="H420" s="462"/>
    </row>
    <row r="421" spans="2:8" x14ac:dyDescent="0.2">
      <c r="B421" s="462"/>
      <c r="C421" s="462"/>
      <c r="D421" s="466"/>
      <c r="E421" s="466"/>
      <c r="F421" s="462"/>
      <c r="G421" s="462"/>
      <c r="H421" s="462"/>
    </row>
    <row r="422" spans="2:8" x14ac:dyDescent="0.2">
      <c r="B422" s="462"/>
      <c r="C422" s="462"/>
      <c r="D422" s="466"/>
      <c r="E422" s="466"/>
      <c r="F422" s="462"/>
      <c r="G422" s="462"/>
      <c r="H422" s="462"/>
    </row>
    <row r="423" spans="2:8" x14ac:dyDescent="0.2">
      <c r="B423" s="462"/>
      <c r="C423" s="462"/>
      <c r="D423" s="466"/>
      <c r="E423" s="466"/>
      <c r="F423" s="462"/>
      <c r="G423" s="462"/>
      <c r="H423" s="462"/>
    </row>
    <row r="424" spans="2:8" x14ac:dyDescent="0.2">
      <c r="B424" s="462"/>
      <c r="C424" s="462"/>
      <c r="D424" s="466"/>
      <c r="E424" s="466"/>
      <c r="F424" s="462"/>
      <c r="G424" s="462"/>
      <c r="H424" s="462"/>
    </row>
    <row r="425" spans="2:8" x14ac:dyDescent="0.2">
      <c r="B425" s="462"/>
      <c r="C425" s="462"/>
      <c r="D425" s="466"/>
      <c r="E425" s="466"/>
      <c r="F425" s="462"/>
      <c r="G425" s="462"/>
      <c r="H425" s="462"/>
    </row>
    <row r="426" spans="2:8" x14ac:dyDescent="0.2">
      <c r="B426" s="462"/>
      <c r="C426" s="462"/>
      <c r="D426" s="466"/>
      <c r="E426" s="466"/>
      <c r="F426" s="462"/>
      <c r="G426" s="462"/>
      <c r="H426" s="462"/>
    </row>
    <row r="427" spans="2:8" x14ac:dyDescent="0.2">
      <c r="B427" s="462"/>
      <c r="C427" s="462"/>
      <c r="D427" s="466"/>
      <c r="E427" s="466"/>
      <c r="F427" s="462"/>
      <c r="G427" s="462"/>
      <c r="H427" s="462"/>
    </row>
    <row r="428" spans="2:8" x14ac:dyDescent="0.2">
      <c r="B428" s="462"/>
      <c r="C428" s="462"/>
      <c r="D428" s="466"/>
      <c r="E428" s="466"/>
      <c r="F428" s="462"/>
      <c r="G428" s="462"/>
      <c r="H428" s="462"/>
    </row>
    <row r="429" spans="2:8" x14ac:dyDescent="0.2">
      <c r="B429" s="462"/>
      <c r="C429" s="462"/>
      <c r="D429" s="466"/>
      <c r="E429" s="466"/>
      <c r="F429" s="462"/>
      <c r="G429" s="462"/>
      <c r="H429" s="462"/>
    </row>
    <row r="430" spans="2:8" x14ac:dyDescent="0.2">
      <c r="B430" s="462"/>
      <c r="C430" s="462"/>
      <c r="D430" s="466"/>
      <c r="E430" s="466"/>
      <c r="F430" s="462"/>
      <c r="G430" s="462"/>
      <c r="H430" s="462"/>
    </row>
    <row r="431" spans="2:8" x14ac:dyDescent="0.2">
      <c r="B431" s="462"/>
      <c r="C431" s="462"/>
      <c r="D431" s="466"/>
      <c r="E431" s="466"/>
      <c r="F431" s="462"/>
      <c r="G431" s="462"/>
      <c r="H431" s="462"/>
    </row>
    <row r="432" spans="2:8" x14ac:dyDescent="0.2">
      <c r="B432" s="462"/>
      <c r="C432" s="462"/>
      <c r="D432" s="466"/>
      <c r="E432" s="466"/>
      <c r="F432" s="462"/>
      <c r="G432" s="462"/>
      <c r="H432" s="462"/>
    </row>
    <row r="433" spans="2:8" x14ac:dyDescent="0.2">
      <c r="B433" s="462"/>
      <c r="C433" s="462"/>
      <c r="D433" s="466"/>
      <c r="E433" s="466"/>
      <c r="F433" s="462"/>
      <c r="G433" s="462"/>
      <c r="H433" s="462"/>
    </row>
    <row r="434" spans="2:8" x14ac:dyDescent="0.2">
      <c r="B434" s="462"/>
      <c r="C434" s="462"/>
      <c r="D434" s="466"/>
      <c r="E434" s="466"/>
      <c r="F434" s="462"/>
      <c r="G434" s="462"/>
      <c r="H434" s="462"/>
    </row>
    <row r="435" spans="2:8" x14ac:dyDescent="0.2">
      <c r="B435" s="462"/>
      <c r="C435" s="462"/>
      <c r="D435" s="466"/>
      <c r="E435" s="466"/>
      <c r="F435" s="462"/>
      <c r="G435" s="462"/>
      <c r="H435" s="462"/>
    </row>
    <row r="436" spans="2:8" x14ac:dyDescent="0.2">
      <c r="B436" s="462"/>
      <c r="C436" s="462"/>
      <c r="D436" s="466"/>
      <c r="E436" s="466"/>
      <c r="F436" s="462"/>
      <c r="G436" s="462"/>
      <c r="H436" s="462"/>
    </row>
    <row r="437" spans="2:8" x14ac:dyDescent="0.2">
      <c r="B437" s="462"/>
      <c r="C437" s="462"/>
      <c r="D437" s="466"/>
      <c r="E437" s="466"/>
      <c r="F437" s="462"/>
      <c r="G437" s="462"/>
      <c r="H437" s="462"/>
    </row>
    <row r="438" spans="2:8" x14ac:dyDescent="0.2">
      <c r="B438" s="462"/>
      <c r="C438" s="462"/>
      <c r="D438" s="466"/>
      <c r="E438" s="466"/>
      <c r="F438" s="462"/>
      <c r="G438" s="462"/>
      <c r="H438" s="462"/>
    </row>
    <row r="439" spans="2:8" x14ac:dyDescent="0.2">
      <c r="B439" s="462"/>
      <c r="C439" s="462"/>
      <c r="D439" s="466"/>
      <c r="E439" s="466"/>
      <c r="F439" s="462"/>
      <c r="G439" s="462"/>
      <c r="H439" s="462"/>
    </row>
    <row r="440" spans="2:8" x14ac:dyDescent="0.2">
      <c r="B440" s="462"/>
      <c r="C440" s="462"/>
      <c r="D440" s="466"/>
      <c r="E440" s="466"/>
      <c r="F440" s="462"/>
      <c r="G440" s="462"/>
      <c r="H440" s="462"/>
    </row>
    <row r="441" spans="2:8" x14ac:dyDescent="0.2">
      <c r="B441" s="462"/>
      <c r="C441" s="462"/>
      <c r="D441" s="466"/>
      <c r="E441" s="466"/>
      <c r="F441" s="462"/>
      <c r="G441" s="462"/>
      <c r="H441" s="462"/>
    </row>
    <row r="442" spans="2:8" x14ac:dyDescent="0.2">
      <c r="B442" s="462"/>
      <c r="C442" s="462"/>
      <c r="D442" s="466"/>
      <c r="E442" s="466"/>
      <c r="F442" s="462"/>
      <c r="G442" s="462"/>
      <c r="H442" s="462"/>
    </row>
    <row r="443" spans="2:8" x14ac:dyDescent="0.2">
      <c r="B443" s="462"/>
      <c r="C443" s="462"/>
      <c r="D443" s="466"/>
      <c r="E443" s="466"/>
      <c r="F443" s="462"/>
      <c r="G443" s="462"/>
      <c r="H443" s="462"/>
    </row>
    <row r="444" spans="2:8" x14ac:dyDescent="0.2">
      <c r="B444" s="462"/>
      <c r="C444" s="462"/>
      <c r="D444" s="466"/>
      <c r="E444" s="466"/>
      <c r="F444" s="462"/>
      <c r="G444" s="462"/>
      <c r="H444" s="462"/>
    </row>
    <row r="445" spans="2:8" x14ac:dyDescent="0.2">
      <c r="B445" s="462"/>
      <c r="C445" s="462"/>
      <c r="D445" s="466"/>
      <c r="E445" s="466"/>
      <c r="F445" s="462"/>
      <c r="G445" s="462"/>
      <c r="H445" s="462"/>
    </row>
    <row r="446" spans="2:8" x14ac:dyDescent="0.2">
      <c r="B446" s="462"/>
      <c r="C446" s="462"/>
      <c r="D446" s="466"/>
      <c r="E446" s="466"/>
      <c r="F446" s="462"/>
      <c r="G446" s="462"/>
      <c r="H446" s="462"/>
    </row>
    <row r="447" spans="2:8" x14ac:dyDescent="0.2">
      <c r="B447" s="462"/>
      <c r="C447" s="462"/>
      <c r="D447" s="466"/>
      <c r="E447" s="466"/>
      <c r="F447" s="462"/>
      <c r="G447" s="462"/>
      <c r="H447" s="462"/>
    </row>
    <row r="448" spans="2:8" x14ac:dyDescent="0.2">
      <c r="B448" s="462"/>
      <c r="C448" s="462"/>
      <c r="D448" s="466"/>
      <c r="E448" s="466"/>
      <c r="F448" s="462"/>
      <c r="G448" s="462"/>
      <c r="H448" s="462"/>
    </row>
    <row r="449" spans="2:8" x14ac:dyDescent="0.2">
      <c r="B449" s="462"/>
      <c r="C449" s="462"/>
      <c r="D449" s="466"/>
      <c r="E449" s="466"/>
      <c r="F449" s="462"/>
      <c r="G449" s="462"/>
      <c r="H449" s="462"/>
    </row>
    <row r="450" spans="2:8" x14ac:dyDescent="0.2">
      <c r="B450" s="462"/>
      <c r="C450" s="462"/>
      <c r="D450" s="466"/>
      <c r="E450" s="466"/>
      <c r="F450" s="462"/>
      <c r="G450" s="462"/>
      <c r="H450" s="462"/>
    </row>
    <row r="451" spans="2:8" x14ac:dyDescent="0.2">
      <c r="B451" s="462"/>
      <c r="C451" s="462"/>
      <c r="D451" s="466"/>
      <c r="E451" s="466"/>
      <c r="F451" s="462"/>
      <c r="G451" s="462"/>
      <c r="H451" s="462"/>
    </row>
    <row r="452" spans="2:8" x14ac:dyDescent="0.2">
      <c r="B452" s="462"/>
      <c r="C452" s="462"/>
      <c r="D452" s="466"/>
      <c r="E452" s="466"/>
      <c r="F452" s="462"/>
      <c r="G452" s="462"/>
      <c r="H452" s="462"/>
    </row>
    <row r="453" spans="2:8" x14ac:dyDescent="0.2">
      <c r="B453" s="462"/>
      <c r="C453" s="462"/>
      <c r="D453" s="466"/>
      <c r="E453" s="466"/>
      <c r="F453" s="462"/>
      <c r="G453" s="462"/>
      <c r="H453" s="462"/>
    </row>
    <row r="454" spans="2:8" x14ac:dyDescent="0.2">
      <c r="B454" s="462"/>
      <c r="C454" s="462"/>
      <c r="D454" s="466"/>
      <c r="E454" s="466"/>
      <c r="F454" s="462"/>
      <c r="G454" s="462"/>
      <c r="H454" s="462"/>
    </row>
    <row r="455" spans="2:8" x14ac:dyDescent="0.2">
      <c r="B455" s="462"/>
      <c r="C455" s="462"/>
      <c r="D455" s="466"/>
      <c r="E455" s="466"/>
      <c r="F455" s="462"/>
      <c r="G455" s="462"/>
      <c r="H455" s="462"/>
    </row>
    <row r="456" spans="2:8" x14ac:dyDescent="0.2">
      <c r="B456" s="462"/>
      <c r="C456" s="462"/>
      <c r="D456" s="466"/>
      <c r="E456" s="466"/>
      <c r="F456" s="462"/>
      <c r="G456" s="462"/>
      <c r="H456" s="462"/>
    </row>
    <row r="457" spans="2:8" x14ac:dyDescent="0.2">
      <c r="B457" s="462"/>
      <c r="C457" s="462"/>
      <c r="D457" s="466"/>
      <c r="E457" s="466"/>
      <c r="F457" s="462"/>
      <c r="G457" s="462"/>
      <c r="H457" s="462"/>
    </row>
    <row r="458" spans="2:8" x14ac:dyDescent="0.2">
      <c r="B458" s="462"/>
      <c r="C458" s="462"/>
      <c r="D458" s="466"/>
      <c r="E458" s="466"/>
      <c r="F458" s="462"/>
      <c r="G458" s="462"/>
      <c r="H458" s="462"/>
    </row>
    <row r="459" spans="2:8" x14ac:dyDescent="0.2">
      <c r="B459" s="462"/>
      <c r="C459" s="462"/>
      <c r="D459" s="466"/>
      <c r="E459" s="466"/>
      <c r="F459" s="462"/>
      <c r="G459" s="462"/>
      <c r="H459" s="462"/>
    </row>
    <row r="460" spans="2:8" x14ac:dyDescent="0.2">
      <c r="B460" s="462"/>
      <c r="C460" s="462"/>
      <c r="D460" s="466"/>
      <c r="E460" s="466"/>
      <c r="F460" s="462"/>
      <c r="G460" s="462"/>
      <c r="H460" s="462"/>
    </row>
    <row r="461" spans="2:8" x14ac:dyDescent="0.2">
      <c r="B461" s="462"/>
      <c r="C461" s="462"/>
      <c r="D461" s="466"/>
      <c r="E461" s="466"/>
      <c r="F461" s="462"/>
      <c r="G461" s="462"/>
      <c r="H461" s="462"/>
    </row>
    <row r="462" spans="2:8" x14ac:dyDescent="0.2">
      <c r="B462" s="462"/>
      <c r="C462" s="462"/>
      <c r="D462" s="466"/>
      <c r="E462" s="466"/>
      <c r="F462" s="462"/>
      <c r="G462" s="462"/>
      <c r="H462" s="462"/>
    </row>
    <row r="463" spans="2:8" x14ac:dyDescent="0.2">
      <c r="B463" s="462"/>
      <c r="C463" s="462"/>
      <c r="D463" s="466"/>
      <c r="E463" s="466"/>
      <c r="F463" s="462"/>
      <c r="G463" s="462"/>
      <c r="H463" s="462"/>
    </row>
    <row r="464" spans="2:8" x14ac:dyDescent="0.2">
      <c r="B464" s="462"/>
      <c r="C464" s="462"/>
      <c r="D464" s="466"/>
      <c r="E464" s="466"/>
      <c r="F464" s="462"/>
      <c r="G464" s="462"/>
      <c r="H464" s="462"/>
    </row>
    <row r="465" spans="2:8" x14ac:dyDescent="0.2">
      <c r="B465" s="462"/>
      <c r="C465" s="462"/>
      <c r="D465" s="466"/>
      <c r="E465" s="466"/>
      <c r="F465" s="462"/>
      <c r="G465" s="462"/>
      <c r="H465" s="462"/>
    </row>
    <row r="466" spans="2:8" x14ac:dyDescent="0.2">
      <c r="B466" s="462"/>
      <c r="C466" s="462"/>
      <c r="D466" s="466"/>
      <c r="E466" s="466"/>
      <c r="F466" s="462"/>
      <c r="G466" s="462"/>
      <c r="H466" s="462"/>
    </row>
    <row r="467" spans="2:8" x14ac:dyDescent="0.2">
      <c r="B467" s="462"/>
      <c r="C467" s="462"/>
      <c r="D467" s="466"/>
      <c r="E467" s="466"/>
      <c r="F467" s="462"/>
      <c r="G467" s="462"/>
      <c r="H467" s="462"/>
    </row>
    <row r="468" spans="2:8" x14ac:dyDescent="0.2">
      <c r="B468" s="462"/>
      <c r="C468" s="462"/>
      <c r="D468" s="466"/>
      <c r="E468" s="466"/>
      <c r="F468" s="462"/>
      <c r="G468" s="462"/>
      <c r="H468" s="462"/>
    </row>
    <row r="469" spans="2:8" x14ac:dyDescent="0.2">
      <c r="B469" s="462"/>
      <c r="C469" s="462"/>
      <c r="D469" s="466"/>
      <c r="E469" s="466"/>
      <c r="F469" s="462"/>
      <c r="G469" s="462"/>
      <c r="H469" s="462"/>
    </row>
    <row r="470" spans="2:8" x14ac:dyDescent="0.2">
      <c r="B470" s="462"/>
      <c r="C470" s="462"/>
      <c r="D470" s="466"/>
      <c r="E470" s="466"/>
      <c r="F470" s="462"/>
      <c r="G470" s="462"/>
      <c r="H470" s="462"/>
    </row>
    <row r="471" spans="2:8" x14ac:dyDescent="0.2">
      <c r="B471" s="462"/>
      <c r="C471" s="462"/>
      <c r="D471" s="466"/>
      <c r="E471" s="466"/>
      <c r="F471" s="462"/>
      <c r="G471" s="462"/>
      <c r="H471" s="462"/>
    </row>
    <row r="472" spans="2:8" x14ac:dyDescent="0.2">
      <c r="B472" s="462"/>
      <c r="C472" s="462"/>
      <c r="D472" s="466"/>
      <c r="E472" s="466"/>
      <c r="F472" s="462"/>
      <c r="G472" s="462"/>
      <c r="H472" s="462"/>
    </row>
    <row r="473" spans="2:8" x14ac:dyDescent="0.2">
      <c r="B473" s="462"/>
      <c r="C473" s="462"/>
      <c r="D473" s="466"/>
      <c r="E473" s="466"/>
      <c r="F473" s="462"/>
      <c r="G473" s="462"/>
      <c r="H473" s="462"/>
    </row>
    <row r="474" spans="2:8" x14ac:dyDescent="0.2">
      <c r="B474" s="462"/>
      <c r="C474" s="462"/>
      <c r="D474" s="466"/>
      <c r="E474" s="466"/>
      <c r="F474" s="462"/>
      <c r="G474" s="462"/>
      <c r="H474" s="462"/>
    </row>
    <row r="475" spans="2:8" x14ac:dyDescent="0.2">
      <c r="B475" s="462"/>
      <c r="C475" s="462"/>
      <c r="D475" s="466"/>
      <c r="E475" s="466"/>
      <c r="F475" s="462"/>
      <c r="G475" s="462"/>
      <c r="H475" s="462"/>
    </row>
    <row r="476" spans="2:8" x14ac:dyDescent="0.2">
      <c r="B476" s="462"/>
      <c r="C476" s="462"/>
      <c r="D476" s="466"/>
      <c r="E476" s="466"/>
      <c r="F476" s="462"/>
      <c r="G476" s="462"/>
      <c r="H476" s="462"/>
    </row>
    <row r="477" spans="2:8" x14ac:dyDescent="0.2">
      <c r="B477" s="462"/>
      <c r="C477" s="462"/>
      <c r="D477" s="466"/>
      <c r="E477" s="466"/>
      <c r="F477" s="462"/>
      <c r="G477" s="462"/>
      <c r="H477" s="462"/>
    </row>
    <row r="478" spans="2:8" x14ac:dyDescent="0.2">
      <c r="B478" s="462"/>
      <c r="C478" s="462"/>
      <c r="D478" s="466"/>
      <c r="E478" s="466"/>
      <c r="F478" s="462"/>
      <c r="G478" s="462"/>
      <c r="H478" s="462"/>
    </row>
    <row r="479" spans="2:8" x14ac:dyDescent="0.2">
      <c r="B479" s="462"/>
      <c r="C479" s="462"/>
      <c r="D479" s="466"/>
      <c r="E479" s="466"/>
      <c r="F479" s="462"/>
      <c r="G479" s="462"/>
      <c r="H479" s="462"/>
    </row>
    <row r="480" spans="2:8" x14ac:dyDescent="0.2">
      <c r="B480" s="462"/>
      <c r="C480" s="462"/>
      <c r="D480" s="466"/>
      <c r="E480" s="466"/>
      <c r="F480" s="462"/>
      <c r="G480" s="462"/>
      <c r="H480" s="462"/>
    </row>
    <row r="481" spans="2:8" x14ac:dyDescent="0.2">
      <c r="B481" s="462"/>
      <c r="C481" s="462"/>
      <c r="D481" s="466"/>
      <c r="E481" s="466"/>
      <c r="F481" s="462"/>
      <c r="G481" s="462"/>
      <c r="H481" s="462"/>
    </row>
    <row r="482" spans="2:8" x14ac:dyDescent="0.2">
      <c r="B482" s="462"/>
      <c r="C482" s="462"/>
      <c r="D482" s="466"/>
      <c r="E482" s="466"/>
      <c r="F482" s="462"/>
      <c r="G482" s="462"/>
      <c r="H482" s="462"/>
    </row>
    <row r="483" spans="2:8" x14ac:dyDescent="0.2">
      <c r="B483" s="462"/>
      <c r="C483" s="462"/>
      <c r="D483" s="466"/>
      <c r="E483" s="466"/>
      <c r="F483" s="462"/>
      <c r="G483" s="462"/>
      <c r="H483" s="462"/>
    </row>
    <row r="484" spans="2:8" x14ac:dyDescent="0.2">
      <c r="B484" s="462"/>
      <c r="C484" s="462"/>
      <c r="D484" s="466"/>
      <c r="E484" s="466"/>
      <c r="F484" s="462"/>
      <c r="G484" s="462"/>
      <c r="H484" s="462"/>
    </row>
    <row r="485" spans="2:8" x14ac:dyDescent="0.2">
      <c r="B485" s="462"/>
      <c r="C485" s="462"/>
      <c r="D485" s="466"/>
      <c r="E485" s="466"/>
      <c r="F485" s="462"/>
      <c r="G485" s="462"/>
      <c r="H485" s="462"/>
    </row>
    <row r="486" spans="2:8" x14ac:dyDescent="0.2">
      <c r="B486" s="462"/>
      <c r="C486" s="462"/>
      <c r="D486" s="466"/>
      <c r="E486" s="466"/>
      <c r="F486" s="462"/>
      <c r="G486" s="462"/>
      <c r="H486" s="462"/>
    </row>
    <row r="487" spans="2:8" x14ac:dyDescent="0.2">
      <c r="B487" s="462"/>
      <c r="C487" s="462"/>
      <c r="D487" s="466"/>
      <c r="E487" s="466"/>
      <c r="F487" s="462"/>
      <c r="G487" s="462"/>
      <c r="H487" s="462"/>
    </row>
    <row r="488" spans="2:8" x14ac:dyDescent="0.2">
      <c r="B488" s="462"/>
      <c r="C488" s="462"/>
      <c r="D488" s="466"/>
      <c r="E488" s="466"/>
      <c r="F488" s="462"/>
      <c r="G488" s="462"/>
      <c r="H488" s="462"/>
    </row>
    <row r="489" spans="2:8" x14ac:dyDescent="0.2">
      <c r="B489" s="462"/>
      <c r="C489" s="462"/>
      <c r="D489" s="466"/>
      <c r="E489" s="466"/>
      <c r="F489" s="462"/>
      <c r="G489" s="462"/>
      <c r="H489" s="462"/>
    </row>
    <row r="490" spans="2:8" x14ac:dyDescent="0.2">
      <c r="B490" s="462"/>
      <c r="C490" s="462"/>
      <c r="D490" s="466"/>
      <c r="E490" s="466"/>
      <c r="F490" s="462"/>
      <c r="G490" s="462"/>
      <c r="H490" s="462"/>
    </row>
    <row r="491" spans="2:8" x14ac:dyDescent="0.2">
      <c r="B491" s="462"/>
      <c r="C491" s="462"/>
      <c r="D491" s="466"/>
      <c r="E491" s="466"/>
      <c r="F491" s="462"/>
      <c r="G491" s="462"/>
      <c r="H491" s="462"/>
    </row>
    <row r="492" spans="2:8" x14ac:dyDescent="0.2">
      <c r="B492" s="462"/>
      <c r="C492" s="462"/>
      <c r="D492" s="466"/>
      <c r="E492" s="466"/>
      <c r="F492" s="462"/>
      <c r="G492" s="462"/>
      <c r="H492" s="462"/>
    </row>
    <row r="493" spans="2:8" x14ac:dyDescent="0.2">
      <c r="B493" s="462"/>
      <c r="C493" s="462"/>
      <c r="D493" s="466"/>
      <c r="E493" s="466"/>
      <c r="F493" s="462"/>
      <c r="G493" s="462"/>
      <c r="H493" s="462"/>
    </row>
    <row r="494" spans="2:8" x14ac:dyDescent="0.2">
      <c r="B494" s="462"/>
      <c r="C494" s="462"/>
      <c r="D494" s="466"/>
      <c r="E494" s="466"/>
      <c r="F494" s="462"/>
      <c r="G494" s="462"/>
      <c r="H494" s="462"/>
    </row>
    <row r="495" spans="2:8" x14ac:dyDescent="0.2">
      <c r="B495" s="462"/>
      <c r="C495" s="462"/>
      <c r="D495" s="466"/>
      <c r="E495" s="466"/>
      <c r="F495" s="462"/>
      <c r="G495" s="462"/>
      <c r="H495" s="462"/>
    </row>
    <row r="496" spans="2:8" x14ac:dyDescent="0.2">
      <c r="B496" s="462"/>
      <c r="C496" s="462"/>
      <c r="D496" s="466"/>
      <c r="E496" s="466"/>
      <c r="F496" s="462"/>
      <c r="G496" s="462"/>
      <c r="H496" s="462"/>
    </row>
    <row r="497" spans="2:8" x14ac:dyDescent="0.2">
      <c r="B497" s="462"/>
      <c r="C497" s="462"/>
      <c r="D497" s="466"/>
      <c r="E497" s="466"/>
      <c r="F497" s="462"/>
      <c r="G497" s="462"/>
      <c r="H497" s="462"/>
    </row>
    <row r="498" spans="2:8" x14ac:dyDescent="0.2">
      <c r="B498" s="462"/>
      <c r="C498" s="462"/>
      <c r="D498" s="466"/>
      <c r="E498" s="466"/>
      <c r="F498" s="462"/>
      <c r="G498" s="462"/>
      <c r="H498" s="462"/>
    </row>
    <row r="499" spans="2:8" x14ac:dyDescent="0.2">
      <c r="B499" s="462"/>
      <c r="C499" s="462"/>
      <c r="D499" s="466"/>
      <c r="E499" s="466"/>
      <c r="F499" s="462"/>
      <c r="G499" s="462"/>
      <c r="H499" s="462"/>
    </row>
    <row r="500" spans="2:8" x14ac:dyDescent="0.2">
      <c r="B500" s="462"/>
      <c r="C500" s="462"/>
      <c r="D500" s="466"/>
      <c r="E500" s="466"/>
      <c r="F500" s="462"/>
      <c r="G500" s="462"/>
      <c r="H500" s="462"/>
    </row>
    <row r="501" spans="2:8" x14ac:dyDescent="0.2">
      <c r="B501" s="462"/>
      <c r="C501" s="462"/>
      <c r="D501" s="466"/>
      <c r="E501" s="466"/>
      <c r="F501" s="462"/>
      <c r="G501" s="462"/>
      <c r="H501" s="462"/>
    </row>
    <row r="502" spans="2:8" x14ac:dyDescent="0.2">
      <c r="B502" s="462"/>
      <c r="C502" s="462"/>
      <c r="D502" s="466"/>
      <c r="E502" s="466"/>
      <c r="F502" s="462"/>
      <c r="G502" s="462"/>
      <c r="H502" s="462"/>
    </row>
    <row r="503" spans="2:8" x14ac:dyDescent="0.2">
      <c r="B503" s="462"/>
      <c r="C503" s="462"/>
      <c r="D503" s="466"/>
      <c r="E503" s="466"/>
      <c r="F503" s="462"/>
      <c r="G503" s="462"/>
      <c r="H503" s="462"/>
    </row>
    <row r="504" spans="2:8" x14ac:dyDescent="0.2">
      <c r="B504" s="462"/>
      <c r="C504" s="462"/>
      <c r="D504" s="466"/>
      <c r="E504" s="466"/>
      <c r="F504" s="462"/>
      <c r="G504" s="462"/>
      <c r="H504" s="462"/>
    </row>
    <row r="505" spans="2:8" x14ac:dyDescent="0.2">
      <c r="B505" s="462"/>
      <c r="C505" s="462"/>
      <c r="D505" s="466"/>
      <c r="E505" s="466"/>
      <c r="F505" s="462"/>
      <c r="G505" s="462"/>
      <c r="H505" s="462"/>
    </row>
    <row r="506" spans="2:8" x14ac:dyDescent="0.2">
      <c r="B506" s="462"/>
      <c r="C506" s="462"/>
      <c r="D506" s="466"/>
      <c r="E506" s="466"/>
      <c r="F506" s="462"/>
      <c r="G506" s="462"/>
      <c r="H506" s="462"/>
    </row>
    <row r="507" spans="2:8" x14ac:dyDescent="0.2">
      <c r="B507" s="462"/>
      <c r="C507" s="462"/>
      <c r="D507" s="466"/>
      <c r="E507" s="466"/>
      <c r="F507" s="462"/>
      <c r="G507" s="462"/>
      <c r="H507" s="462"/>
    </row>
    <row r="508" spans="2:8" x14ac:dyDescent="0.2">
      <c r="B508" s="462"/>
      <c r="C508" s="462"/>
      <c r="D508" s="466"/>
      <c r="E508" s="466"/>
      <c r="F508" s="462"/>
      <c r="G508" s="462"/>
      <c r="H508" s="462"/>
    </row>
    <row r="509" spans="2:8" x14ac:dyDescent="0.2">
      <c r="B509" s="462"/>
      <c r="C509" s="462"/>
      <c r="D509" s="466"/>
      <c r="E509" s="466"/>
      <c r="F509" s="462"/>
      <c r="G509" s="462"/>
      <c r="H509" s="462"/>
    </row>
    <row r="510" spans="2:8" x14ac:dyDescent="0.2">
      <c r="B510" s="462"/>
      <c r="C510" s="462"/>
      <c r="D510" s="466"/>
      <c r="E510" s="466"/>
      <c r="F510" s="462"/>
      <c r="G510" s="462"/>
      <c r="H510" s="462"/>
    </row>
    <row r="511" spans="2:8" x14ac:dyDescent="0.2">
      <c r="B511" s="462"/>
      <c r="C511" s="462"/>
      <c r="D511" s="466"/>
      <c r="E511" s="466"/>
      <c r="F511" s="462"/>
      <c r="G511" s="462"/>
      <c r="H511" s="462"/>
    </row>
    <row r="512" spans="2:8" x14ac:dyDescent="0.2">
      <c r="B512" s="462"/>
      <c r="C512" s="462"/>
      <c r="D512" s="466"/>
      <c r="E512" s="466"/>
      <c r="F512" s="462"/>
      <c r="G512" s="462"/>
      <c r="H512" s="462"/>
    </row>
    <row r="513" spans="2:8" x14ac:dyDescent="0.2">
      <c r="B513" s="462"/>
      <c r="C513" s="462"/>
      <c r="D513" s="466"/>
      <c r="E513" s="466"/>
      <c r="F513" s="462"/>
      <c r="G513" s="462"/>
      <c r="H513" s="462"/>
    </row>
    <row r="514" spans="2:8" x14ac:dyDescent="0.2">
      <c r="B514" s="462"/>
      <c r="C514" s="462"/>
      <c r="D514" s="466"/>
      <c r="E514" s="466"/>
      <c r="F514" s="462"/>
      <c r="G514" s="462"/>
      <c r="H514" s="462"/>
    </row>
    <row r="515" spans="2:8" x14ac:dyDescent="0.2">
      <c r="B515" s="462"/>
      <c r="C515" s="462"/>
      <c r="D515" s="466"/>
      <c r="E515" s="466"/>
      <c r="F515" s="462"/>
      <c r="G515" s="462"/>
      <c r="H515" s="462"/>
    </row>
    <row r="516" spans="2:8" x14ac:dyDescent="0.2">
      <c r="B516" s="462"/>
      <c r="C516" s="462"/>
      <c r="D516" s="466"/>
      <c r="E516" s="466"/>
      <c r="F516" s="462"/>
      <c r="G516" s="462"/>
      <c r="H516" s="462"/>
    </row>
    <row r="517" spans="2:8" x14ac:dyDescent="0.2">
      <c r="B517" s="462"/>
      <c r="C517" s="462"/>
      <c r="D517" s="466"/>
      <c r="E517" s="466"/>
      <c r="F517" s="462"/>
      <c r="G517" s="462"/>
      <c r="H517" s="462"/>
    </row>
    <row r="518" spans="2:8" x14ac:dyDescent="0.2">
      <c r="B518" s="462"/>
      <c r="C518" s="462"/>
      <c r="D518" s="466"/>
      <c r="E518" s="466"/>
      <c r="F518" s="462"/>
      <c r="G518" s="462"/>
      <c r="H518" s="462"/>
    </row>
    <row r="519" spans="2:8" x14ac:dyDescent="0.2">
      <c r="B519" s="462"/>
      <c r="C519" s="462"/>
      <c r="D519" s="466"/>
      <c r="E519" s="466"/>
      <c r="F519" s="462"/>
      <c r="G519" s="462"/>
      <c r="H519" s="462"/>
    </row>
    <row r="520" spans="2:8" x14ac:dyDescent="0.2">
      <c r="B520" s="462"/>
      <c r="C520" s="462"/>
      <c r="D520" s="466"/>
      <c r="E520" s="466"/>
      <c r="F520" s="462"/>
      <c r="G520" s="462"/>
      <c r="H520" s="462"/>
    </row>
    <row r="521" spans="2:8" x14ac:dyDescent="0.2">
      <c r="B521" s="462"/>
      <c r="C521" s="462"/>
      <c r="D521" s="466"/>
      <c r="E521" s="466"/>
      <c r="F521" s="462"/>
      <c r="G521" s="462"/>
      <c r="H521" s="462"/>
    </row>
    <row r="522" spans="2:8" x14ac:dyDescent="0.2">
      <c r="B522" s="462"/>
      <c r="C522" s="462"/>
      <c r="D522" s="466"/>
      <c r="E522" s="466"/>
      <c r="F522" s="462"/>
      <c r="G522" s="462"/>
      <c r="H522" s="462"/>
    </row>
    <row r="523" spans="2:8" x14ac:dyDescent="0.2">
      <c r="B523" s="462"/>
      <c r="C523" s="462"/>
      <c r="D523" s="466"/>
      <c r="E523" s="466"/>
      <c r="F523" s="462"/>
      <c r="G523" s="462"/>
      <c r="H523" s="462"/>
    </row>
    <row r="524" spans="2:8" x14ac:dyDescent="0.2">
      <c r="B524" s="462"/>
      <c r="C524" s="462"/>
      <c r="D524" s="466"/>
      <c r="E524" s="466"/>
      <c r="F524" s="462"/>
      <c r="G524" s="462"/>
      <c r="H524" s="462"/>
    </row>
    <row r="525" spans="2:8" x14ac:dyDescent="0.2">
      <c r="B525" s="462"/>
      <c r="C525" s="462"/>
      <c r="D525" s="466"/>
      <c r="E525" s="466"/>
      <c r="F525" s="462"/>
      <c r="G525" s="462"/>
      <c r="H525" s="462"/>
    </row>
    <row r="526" spans="2:8" x14ac:dyDescent="0.2">
      <c r="B526" s="462"/>
      <c r="C526" s="462"/>
      <c r="D526" s="466"/>
      <c r="E526" s="466"/>
      <c r="F526" s="462"/>
      <c r="G526" s="462"/>
      <c r="H526" s="462"/>
    </row>
    <row r="527" spans="2:8" x14ac:dyDescent="0.2">
      <c r="B527" s="462"/>
      <c r="C527" s="462"/>
      <c r="D527" s="466"/>
      <c r="E527" s="466"/>
      <c r="F527" s="462"/>
      <c r="G527" s="462"/>
      <c r="H527" s="462"/>
    </row>
    <row r="528" spans="2:8" x14ac:dyDescent="0.2">
      <c r="B528" s="462"/>
      <c r="C528" s="462"/>
      <c r="D528" s="466"/>
      <c r="E528" s="466"/>
      <c r="F528" s="462"/>
      <c r="G528" s="462"/>
      <c r="H528" s="462"/>
    </row>
    <row r="529" spans="2:8" x14ac:dyDescent="0.2">
      <c r="B529" s="462"/>
      <c r="C529" s="462"/>
      <c r="D529" s="466"/>
      <c r="E529" s="466"/>
      <c r="F529" s="462"/>
      <c r="G529" s="462"/>
      <c r="H529" s="462"/>
    </row>
    <row r="530" spans="2:8" x14ac:dyDescent="0.2">
      <c r="B530" s="462"/>
      <c r="C530" s="462"/>
      <c r="D530" s="466"/>
      <c r="E530" s="466"/>
      <c r="F530" s="462"/>
      <c r="G530" s="462"/>
      <c r="H530" s="462"/>
    </row>
    <row r="531" spans="2:8" x14ac:dyDescent="0.2">
      <c r="B531" s="462"/>
      <c r="C531" s="462"/>
      <c r="D531" s="466"/>
      <c r="E531" s="466"/>
      <c r="F531" s="462"/>
      <c r="G531" s="462"/>
      <c r="H531" s="462"/>
    </row>
    <row r="532" spans="2:8" x14ac:dyDescent="0.2">
      <c r="B532" s="462"/>
      <c r="C532" s="462"/>
      <c r="D532" s="466"/>
      <c r="E532" s="466"/>
      <c r="F532" s="462"/>
      <c r="G532" s="462"/>
      <c r="H532" s="462"/>
    </row>
    <row r="533" spans="2:8" x14ac:dyDescent="0.2">
      <c r="B533" s="462"/>
      <c r="C533" s="462"/>
      <c r="D533" s="466"/>
      <c r="E533" s="466"/>
      <c r="F533" s="462"/>
      <c r="G533" s="462"/>
      <c r="H533" s="462"/>
    </row>
    <row r="534" spans="2:8" x14ac:dyDescent="0.2">
      <c r="B534" s="462"/>
      <c r="C534" s="462"/>
      <c r="D534" s="466"/>
      <c r="E534" s="466"/>
      <c r="F534" s="462"/>
      <c r="G534" s="462"/>
      <c r="H534" s="462"/>
    </row>
    <row r="535" spans="2:8" x14ac:dyDescent="0.2">
      <c r="B535" s="462"/>
      <c r="C535" s="462"/>
      <c r="D535" s="466"/>
      <c r="E535" s="466"/>
      <c r="F535" s="462"/>
      <c r="G535" s="462"/>
      <c r="H535" s="462"/>
    </row>
    <row r="536" spans="2:8" x14ac:dyDescent="0.2">
      <c r="B536" s="462"/>
      <c r="C536" s="462"/>
      <c r="D536" s="466"/>
      <c r="E536" s="466"/>
      <c r="F536" s="462"/>
      <c r="G536" s="462"/>
      <c r="H536" s="462"/>
    </row>
    <row r="537" spans="2:8" x14ac:dyDescent="0.2">
      <c r="B537" s="462"/>
      <c r="C537" s="462"/>
      <c r="D537" s="466"/>
      <c r="E537" s="466"/>
      <c r="F537" s="462"/>
      <c r="G537" s="462"/>
      <c r="H537" s="462"/>
    </row>
    <row r="538" spans="2:8" x14ac:dyDescent="0.2">
      <c r="B538" s="462"/>
      <c r="C538" s="462"/>
      <c r="D538" s="466"/>
      <c r="E538" s="466"/>
      <c r="F538" s="462"/>
      <c r="G538" s="462"/>
      <c r="H538" s="462"/>
    </row>
    <row r="539" spans="2:8" x14ac:dyDescent="0.2">
      <c r="B539" s="462"/>
      <c r="C539" s="462"/>
      <c r="D539" s="466"/>
      <c r="E539" s="466"/>
      <c r="F539" s="462"/>
      <c r="G539" s="462"/>
      <c r="H539" s="462"/>
    </row>
    <row r="540" spans="2:8" x14ac:dyDescent="0.2">
      <c r="B540" s="462"/>
      <c r="C540" s="462"/>
      <c r="D540" s="466"/>
      <c r="E540" s="466"/>
      <c r="F540" s="462"/>
      <c r="G540" s="462"/>
      <c r="H540" s="462"/>
    </row>
    <row r="541" spans="2:8" x14ac:dyDescent="0.2">
      <c r="B541" s="462"/>
      <c r="C541" s="462"/>
      <c r="D541" s="466"/>
      <c r="E541" s="466"/>
      <c r="F541" s="462"/>
      <c r="G541" s="462"/>
      <c r="H541" s="462"/>
    </row>
    <row r="542" spans="2:8" x14ac:dyDescent="0.2">
      <c r="B542" s="462"/>
      <c r="C542" s="462"/>
      <c r="D542" s="466"/>
      <c r="E542" s="466"/>
      <c r="F542" s="462"/>
      <c r="G542" s="462"/>
      <c r="H542" s="462"/>
    </row>
    <row r="543" spans="2:8" x14ac:dyDescent="0.2">
      <c r="B543" s="462"/>
      <c r="C543" s="462"/>
      <c r="D543" s="466"/>
      <c r="E543" s="466"/>
      <c r="F543" s="462"/>
      <c r="G543" s="462"/>
      <c r="H543" s="462"/>
    </row>
    <row r="544" spans="2:8" x14ac:dyDescent="0.2">
      <c r="B544" s="462"/>
      <c r="C544" s="462"/>
      <c r="D544" s="466"/>
      <c r="E544" s="466"/>
      <c r="F544" s="462"/>
      <c r="G544" s="462"/>
      <c r="H544" s="462"/>
    </row>
    <row r="545" spans="2:8" x14ac:dyDescent="0.2">
      <c r="B545" s="462"/>
      <c r="C545" s="462"/>
      <c r="D545" s="466"/>
      <c r="E545" s="466"/>
      <c r="F545" s="462"/>
      <c r="G545" s="462"/>
      <c r="H545" s="462"/>
    </row>
    <row r="546" spans="2:8" x14ac:dyDescent="0.2">
      <c r="B546" s="462"/>
      <c r="C546" s="462"/>
      <c r="D546" s="466"/>
      <c r="E546" s="466"/>
      <c r="F546" s="462"/>
      <c r="G546" s="462"/>
      <c r="H546" s="462"/>
    </row>
    <row r="547" spans="2:8" x14ac:dyDescent="0.2">
      <c r="B547" s="462"/>
      <c r="C547" s="462"/>
      <c r="D547" s="466"/>
      <c r="E547" s="466"/>
      <c r="F547" s="462"/>
      <c r="G547" s="462"/>
      <c r="H547" s="462"/>
    </row>
    <row r="548" spans="2:8" x14ac:dyDescent="0.2">
      <c r="B548" s="462"/>
      <c r="C548" s="462"/>
      <c r="D548" s="466"/>
      <c r="E548" s="466"/>
      <c r="F548" s="462"/>
      <c r="G548" s="462"/>
      <c r="H548" s="462"/>
    </row>
    <row r="549" spans="2:8" x14ac:dyDescent="0.2">
      <c r="B549" s="462"/>
      <c r="C549" s="462"/>
      <c r="D549" s="466"/>
      <c r="E549" s="466"/>
      <c r="F549" s="462"/>
      <c r="G549" s="462"/>
      <c r="H549" s="462"/>
    </row>
    <row r="550" spans="2:8" x14ac:dyDescent="0.2">
      <c r="B550" s="462"/>
      <c r="C550" s="462"/>
      <c r="D550" s="466"/>
      <c r="E550" s="466"/>
      <c r="F550" s="462"/>
      <c r="G550" s="462"/>
      <c r="H550" s="462"/>
    </row>
    <row r="551" spans="2:8" x14ac:dyDescent="0.2">
      <c r="B551" s="462"/>
      <c r="C551" s="462"/>
      <c r="D551" s="466"/>
      <c r="E551" s="466"/>
      <c r="F551" s="462"/>
      <c r="G551" s="462"/>
      <c r="H551" s="462"/>
    </row>
    <row r="552" spans="2:8" x14ac:dyDescent="0.2">
      <c r="B552" s="462"/>
      <c r="C552" s="462"/>
      <c r="D552" s="466"/>
      <c r="E552" s="466"/>
      <c r="F552" s="462"/>
      <c r="G552" s="462"/>
      <c r="H552" s="462"/>
    </row>
    <row r="553" spans="2:8" x14ac:dyDescent="0.2">
      <c r="B553" s="462"/>
      <c r="C553" s="462"/>
      <c r="D553" s="466"/>
      <c r="E553" s="466"/>
      <c r="F553" s="462"/>
      <c r="G553" s="462"/>
      <c r="H553" s="462"/>
    </row>
    <row r="554" spans="2:8" x14ac:dyDescent="0.2">
      <c r="B554" s="462"/>
      <c r="C554" s="462"/>
      <c r="D554" s="466"/>
      <c r="E554" s="466"/>
      <c r="F554" s="462"/>
      <c r="G554" s="462"/>
      <c r="H554" s="462"/>
    </row>
    <row r="555" spans="2:8" x14ac:dyDescent="0.2">
      <c r="B555" s="462"/>
      <c r="C555" s="462"/>
      <c r="D555" s="466"/>
      <c r="E555" s="466"/>
      <c r="F555" s="462"/>
      <c r="G555" s="462"/>
      <c r="H555" s="462"/>
    </row>
    <row r="556" spans="2:8" x14ac:dyDescent="0.2">
      <c r="B556" s="462"/>
      <c r="C556" s="462"/>
      <c r="D556" s="466"/>
      <c r="E556" s="466"/>
      <c r="F556" s="462"/>
      <c r="G556" s="462"/>
      <c r="H556" s="462"/>
    </row>
    <row r="557" spans="2:8" x14ac:dyDescent="0.2">
      <c r="B557" s="462"/>
      <c r="C557" s="462"/>
      <c r="D557" s="466"/>
      <c r="E557" s="466"/>
      <c r="F557" s="462"/>
      <c r="G557" s="462"/>
      <c r="H557" s="462"/>
    </row>
    <row r="558" spans="2:8" x14ac:dyDescent="0.2">
      <c r="B558" s="462"/>
      <c r="C558" s="462"/>
      <c r="D558" s="466"/>
      <c r="E558" s="466"/>
      <c r="F558" s="462"/>
      <c r="G558" s="462"/>
      <c r="H558" s="462"/>
    </row>
    <row r="559" spans="2:8" x14ac:dyDescent="0.2">
      <c r="B559" s="462"/>
      <c r="C559" s="462"/>
      <c r="D559" s="466"/>
      <c r="E559" s="466"/>
      <c r="F559" s="462"/>
      <c r="G559" s="462"/>
      <c r="H559" s="462"/>
    </row>
    <row r="560" spans="2:8" x14ac:dyDescent="0.2">
      <c r="B560" s="462"/>
      <c r="C560" s="462"/>
      <c r="D560" s="466"/>
      <c r="E560" s="466"/>
      <c r="F560" s="462"/>
      <c r="G560" s="462"/>
      <c r="H560" s="462"/>
    </row>
    <row r="561" spans="2:8" x14ac:dyDescent="0.2">
      <c r="B561" s="462"/>
      <c r="C561" s="462"/>
      <c r="D561" s="466"/>
      <c r="E561" s="466"/>
      <c r="F561" s="462"/>
      <c r="G561" s="462"/>
      <c r="H561" s="462"/>
    </row>
    <row r="562" spans="2:8" x14ac:dyDescent="0.2">
      <c r="B562" s="462"/>
      <c r="C562" s="462"/>
      <c r="D562" s="466"/>
      <c r="E562" s="466"/>
      <c r="F562" s="462"/>
      <c r="G562" s="462"/>
      <c r="H562" s="462"/>
    </row>
    <row r="563" spans="2:8" x14ac:dyDescent="0.2">
      <c r="B563" s="462"/>
      <c r="C563" s="462"/>
      <c r="D563" s="466"/>
      <c r="E563" s="466"/>
      <c r="F563" s="462"/>
      <c r="G563" s="462"/>
      <c r="H563" s="462"/>
    </row>
    <row r="564" spans="2:8" x14ac:dyDescent="0.2">
      <c r="B564" s="462"/>
      <c r="C564" s="462"/>
      <c r="D564" s="466"/>
      <c r="E564" s="466"/>
      <c r="F564" s="462"/>
      <c r="G564" s="462"/>
      <c r="H564" s="462"/>
    </row>
    <row r="565" spans="2:8" x14ac:dyDescent="0.2">
      <c r="B565" s="462"/>
      <c r="C565" s="462"/>
      <c r="D565" s="466"/>
      <c r="E565" s="466"/>
      <c r="F565" s="462"/>
      <c r="G565" s="462"/>
      <c r="H565" s="462"/>
    </row>
    <row r="566" spans="2:8" x14ac:dyDescent="0.2">
      <c r="B566" s="462"/>
      <c r="C566" s="462"/>
      <c r="D566" s="466"/>
      <c r="E566" s="466"/>
      <c r="F566" s="462"/>
      <c r="G566" s="462"/>
      <c r="H566" s="462"/>
    </row>
    <row r="567" spans="2:8" x14ac:dyDescent="0.2">
      <c r="B567" s="462"/>
      <c r="C567" s="462"/>
      <c r="D567" s="466"/>
      <c r="E567" s="466"/>
      <c r="F567" s="462"/>
      <c r="G567" s="462"/>
      <c r="H567" s="462"/>
    </row>
    <row r="568" spans="2:8" x14ac:dyDescent="0.2">
      <c r="B568" s="462"/>
      <c r="C568" s="462"/>
      <c r="D568" s="466"/>
      <c r="E568" s="466"/>
      <c r="F568" s="462"/>
      <c r="G568" s="462"/>
      <c r="H568" s="462"/>
    </row>
    <row r="569" spans="2:8" x14ac:dyDescent="0.2">
      <c r="B569" s="462"/>
      <c r="C569" s="462"/>
      <c r="D569" s="466"/>
      <c r="E569" s="466"/>
      <c r="F569" s="462"/>
      <c r="G569" s="462"/>
      <c r="H569" s="462"/>
    </row>
    <row r="570" spans="2:8" x14ac:dyDescent="0.2">
      <c r="B570" s="462"/>
      <c r="C570" s="462"/>
      <c r="D570" s="466"/>
      <c r="E570" s="466"/>
      <c r="F570" s="462"/>
      <c r="G570" s="462"/>
      <c r="H570" s="462"/>
    </row>
    <row r="571" spans="2:8" x14ac:dyDescent="0.2">
      <c r="B571" s="462"/>
      <c r="C571" s="462"/>
      <c r="D571" s="466"/>
      <c r="E571" s="466"/>
      <c r="F571" s="462"/>
      <c r="G571" s="462"/>
      <c r="H571" s="462"/>
    </row>
    <row r="572" spans="2:8" x14ac:dyDescent="0.2">
      <c r="B572" s="462"/>
      <c r="C572" s="462"/>
      <c r="D572" s="466"/>
      <c r="E572" s="466"/>
      <c r="F572" s="462"/>
      <c r="G572" s="462"/>
      <c r="H572" s="462"/>
    </row>
    <row r="573" spans="2:8" x14ac:dyDescent="0.2">
      <c r="B573" s="462"/>
      <c r="C573" s="462"/>
      <c r="D573" s="466"/>
      <c r="E573" s="466"/>
      <c r="F573" s="462"/>
      <c r="G573" s="462"/>
      <c r="H573" s="462"/>
    </row>
    <row r="574" spans="2:8" x14ac:dyDescent="0.2">
      <c r="B574" s="462"/>
      <c r="C574" s="462"/>
      <c r="D574" s="466"/>
      <c r="E574" s="466"/>
      <c r="F574" s="462"/>
      <c r="G574" s="462"/>
      <c r="H574" s="462"/>
    </row>
    <row r="575" spans="2:8" x14ac:dyDescent="0.2">
      <c r="B575" s="462"/>
      <c r="C575" s="462"/>
      <c r="D575" s="466"/>
      <c r="E575" s="466"/>
      <c r="F575" s="462"/>
      <c r="G575" s="462"/>
      <c r="H575" s="462"/>
    </row>
    <row r="576" spans="2:8" x14ac:dyDescent="0.2">
      <c r="B576" s="462"/>
      <c r="C576" s="462"/>
      <c r="D576" s="466"/>
      <c r="E576" s="466"/>
      <c r="F576" s="462"/>
      <c r="G576" s="462"/>
      <c r="H576" s="462"/>
    </row>
    <row r="577" spans="2:8" x14ac:dyDescent="0.2">
      <c r="B577" s="462"/>
      <c r="C577" s="462"/>
      <c r="D577" s="466"/>
      <c r="E577" s="466"/>
      <c r="F577" s="462"/>
      <c r="G577" s="462"/>
      <c r="H577" s="462"/>
    </row>
    <row r="578" spans="2:8" x14ac:dyDescent="0.2">
      <c r="B578" s="462"/>
      <c r="C578" s="462"/>
      <c r="D578" s="466"/>
      <c r="E578" s="466"/>
      <c r="F578" s="462"/>
      <c r="G578" s="462"/>
      <c r="H578" s="462"/>
    </row>
    <row r="579" spans="2:8" x14ac:dyDescent="0.2">
      <c r="B579" s="462"/>
      <c r="C579" s="462"/>
      <c r="D579" s="466"/>
      <c r="E579" s="466"/>
      <c r="F579" s="462"/>
      <c r="G579" s="462"/>
      <c r="H579" s="462"/>
    </row>
    <row r="580" spans="2:8" x14ac:dyDescent="0.2">
      <c r="B580" s="462"/>
      <c r="C580" s="462"/>
      <c r="D580" s="466"/>
      <c r="E580" s="466"/>
      <c r="F580" s="462"/>
      <c r="G580" s="462"/>
      <c r="H580" s="462"/>
    </row>
    <row r="581" spans="2:8" x14ac:dyDescent="0.2">
      <c r="B581" s="462"/>
      <c r="C581" s="462"/>
      <c r="D581" s="466"/>
      <c r="E581" s="466"/>
      <c r="F581" s="462"/>
      <c r="G581" s="462"/>
      <c r="H581" s="462"/>
    </row>
    <row r="582" spans="2:8" x14ac:dyDescent="0.2">
      <c r="B582" s="462"/>
      <c r="C582" s="462"/>
      <c r="D582" s="466"/>
      <c r="E582" s="466"/>
      <c r="F582" s="462"/>
      <c r="G582" s="462"/>
      <c r="H582" s="462"/>
    </row>
    <row r="583" spans="2:8" x14ac:dyDescent="0.2">
      <c r="B583" s="462"/>
      <c r="C583" s="462"/>
      <c r="D583" s="466"/>
      <c r="E583" s="466"/>
      <c r="F583" s="462"/>
      <c r="G583" s="462"/>
      <c r="H583" s="462"/>
    </row>
    <row r="584" spans="2:8" x14ac:dyDescent="0.2">
      <c r="B584" s="462"/>
      <c r="C584" s="462"/>
      <c r="D584" s="466"/>
      <c r="E584" s="466"/>
      <c r="F584" s="462"/>
      <c r="G584" s="462"/>
      <c r="H584" s="462"/>
    </row>
    <row r="585" spans="2:8" x14ac:dyDescent="0.2">
      <c r="B585" s="462"/>
      <c r="C585" s="462"/>
      <c r="D585" s="466"/>
      <c r="E585" s="466"/>
      <c r="F585" s="462"/>
      <c r="G585" s="462"/>
      <c r="H585" s="462"/>
    </row>
    <row r="586" spans="2:8" x14ac:dyDescent="0.2">
      <c r="B586" s="462"/>
      <c r="C586" s="462"/>
      <c r="D586" s="466"/>
      <c r="E586" s="466"/>
      <c r="F586" s="462"/>
      <c r="G586" s="462"/>
      <c r="H586" s="462"/>
    </row>
    <row r="587" spans="2:8" x14ac:dyDescent="0.2">
      <c r="B587" s="462"/>
      <c r="C587" s="462"/>
      <c r="D587" s="466"/>
      <c r="E587" s="466"/>
      <c r="F587" s="462"/>
      <c r="G587" s="462"/>
      <c r="H587" s="462"/>
    </row>
    <row r="588" spans="2:8" x14ac:dyDescent="0.2">
      <c r="B588" s="462"/>
      <c r="C588" s="462"/>
      <c r="D588" s="466"/>
      <c r="E588" s="466"/>
      <c r="F588" s="462"/>
      <c r="G588" s="462"/>
      <c r="H588" s="462"/>
    </row>
    <row r="589" spans="2:8" x14ac:dyDescent="0.2">
      <c r="B589" s="462"/>
      <c r="C589" s="462"/>
      <c r="D589" s="466"/>
      <c r="E589" s="466"/>
      <c r="F589" s="462"/>
      <c r="G589" s="462"/>
      <c r="H589" s="462"/>
    </row>
    <row r="590" spans="2:8" x14ac:dyDescent="0.2">
      <c r="B590" s="462"/>
      <c r="C590" s="462"/>
      <c r="D590" s="466"/>
      <c r="E590" s="466"/>
      <c r="F590" s="462"/>
      <c r="G590" s="462"/>
      <c r="H590" s="462"/>
    </row>
    <row r="591" spans="2:8" x14ac:dyDescent="0.2">
      <c r="B591" s="462"/>
      <c r="C591" s="462"/>
      <c r="D591" s="466"/>
      <c r="E591" s="466"/>
      <c r="F591" s="462"/>
      <c r="G591" s="462"/>
      <c r="H591" s="462"/>
    </row>
    <row r="592" spans="2:8" x14ac:dyDescent="0.2">
      <c r="B592" s="462"/>
      <c r="C592" s="462"/>
      <c r="D592" s="466"/>
      <c r="E592" s="466"/>
      <c r="F592" s="462"/>
      <c r="G592" s="462"/>
      <c r="H592" s="462"/>
    </row>
    <row r="593" spans="2:8" x14ac:dyDescent="0.2">
      <c r="B593" s="462"/>
      <c r="C593" s="462"/>
      <c r="D593" s="466"/>
      <c r="E593" s="466"/>
      <c r="F593" s="462"/>
      <c r="G593" s="462"/>
      <c r="H593" s="462"/>
    </row>
    <row r="594" spans="2:8" x14ac:dyDescent="0.2">
      <c r="B594" s="462"/>
      <c r="C594" s="462"/>
      <c r="D594" s="466"/>
      <c r="E594" s="466"/>
      <c r="F594" s="462"/>
      <c r="G594" s="462"/>
      <c r="H594" s="462"/>
    </row>
    <row r="595" spans="2:8" x14ac:dyDescent="0.2">
      <c r="B595" s="462"/>
      <c r="C595" s="462"/>
      <c r="D595" s="466"/>
      <c r="E595" s="466"/>
      <c r="F595" s="462"/>
      <c r="G595" s="462"/>
      <c r="H595" s="462"/>
    </row>
    <row r="596" spans="2:8" x14ac:dyDescent="0.2">
      <c r="B596" s="462"/>
      <c r="C596" s="462"/>
      <c r="D596" s="466"/>
      <c r="E596" s="466"/>
      <c r="F596" s="462"/>
      <c r="G596" s="462"/>
      <c r="H596" s="462"/>
    </row>
    <row r="597" spans="2:8" x14ac:dyDescent="0.2">
      <c r="B597" s="462"/>
      <c r="C597" s="462"/>
      <c r="D597" s="466"/>
      <c r="E597" s="466"/>
      <c r="F597" s="462"/>
      <c r="G597" s="462"/>
      <c r="H597" s="462"/>
    </row>
    <row r="598" spans="2:8" x14ac:dyDescent="0.2">
      <c r="B598" s="462"/>
      <c r="C598" s="462"/>
      <c r="D598" s="466"/>
      <c r="E598" s="466"/>
      <c r="F598" s="462"/>
      <c r="G598" s="462"/>
      <c r="H598" s="462"/>
    </row>
    <row r="599" spans="2:8" x14ac:dyDescent="0.2">
      <c r="B599" s="462"/>
      <c r="C599" s="462"/>
      <c r="D599" s="466"/>
      <c r="E599" s="466"/>
      <c r="F599" s="462"/>
      <c r="G599" s="462"/>
      <c r="H599" s="462"/>
    </row>
    <row r="600" spans="2:8" x14ac:dyDescent="0.2">
      <c r="B600" s="462"/>
      <c r="C600" s="462"/>
      <c r="D600" s="466"/>
      <c r="E600" s="466"/>
      <c r="F600" s="462"/>
      <c r="G600" s="462"/>
      <c r="H600" s="462"/>
    </row>
    <row r="601" spans="2:8" x14ac:dyDescent="0.2">
      <c r="B601" s="462"/>
      <c r="C601" s="462"/>
      <c r="D601" s="466"/>
      <c r="E601" s="466"/>
      <c r="F601" s="462"/>
      <c r="G601" s="462"/>
      <c r="H601" s="462"/>
    </row>
    <row r="602" spans="2:8" x14ac:dyDescent="0.2">
      <c r="B602" s="462"/>
      <c r="C602" s="462"/>
      <c r="D602" s="466"/>
      <c r="E602" s="466"/>
      <c r="F602" s="462"/>
      <c r="G602" s="462"/>
      <c r="H602" s="462"/>
    </row>
    <row r="603" spans="2:8" x14ac:dyDescent="0.2">
      <c r="B603" s="462"/>
      <c r="C603" s="462"/>
      <c r="D603" s="466"/>
      <c r="E603" s="466"/>
      <c r="F603" s="462"/>
      <c r="G603" s="462"/>
      <c r="H603" s="462"/>
    </row>
    <row r="604" spans="2:8" x14ac:dyDescent="0.2">
      <c r="B604" s="462"/>
      <c r="C604" s="462"/>
      <c r="D604" s="466"/>
      <c r="E604" s="466"/>
      <c r="F604" s="462"/>
      <c r="G604" s="462"/>
      <c r="H604" s="462"/>
    </row>
    <row r="605" spans="2:8" x14ac:dyDescent="0.2">
      <c r="B605" s="462"/>
      <c r="C605" s="462"/>
      <c r="D605" s="466"/>
      <c r="E605" s="466"/>
      <c r="F605" s="462"/>
      <c r="G605" s="462"/>
      <c r="H605" s="462"/>
    </row>
    <row r="606" spans="2:8" x14ac:dyDescent="0.2">
      <c r="B606" s="462"/>
      <c r="C606" s="462"/>
      <c r="D606" s="466"/>
      <c r="E606" s="466"/>
      <c r="F606" s="462"/>
      <c r="G606" s="462"/>
      <c r="H606" s="462"/>
    </row>
    <row r="607" spans="2:8" x14ac:dyDescent="0.2">
      <c r="B607" s="462"/>
      <c r="C607" s="462"/>
      <c r="D607" s="466"/>
      <c r="E607" s="466"/>
      <c r="F607" s="462"/>
      <c r="G607" s="462"/>
      <c r="H607" s="462"/>
    </row>
    <row r="608" spans="2:8" x14ac:dyDescent="0.2">
      <c r="B608" s="462"/>
      <c r="C608" s="462"/>
      <c r="D608" s="466"/>
      <c r="E608" s="466"/>
      <c r="F608" s="462"/>
      <c r="G608" s="462"/>
      <c r="H608" s="462"/>
    </row>
    <row r="609" spans="2:8" x14ac:dyDescent="0.2">
      <c r="B609" s="462"/>
      <c r="C609" s="462"/>
      <c r="D609" s="466"/>
      <c r="E609" s="466"/>
      <c r="F609" s="462"/>
      <c r="G609" s="462"/>
      <c r="H609" s="462"/>
    </row>
    <row r="610" spans="2:8" x14ac:dyDescent="0.2">
      <c r="B610" s="462"/>
      <c r="C610" s="462"/>
      <c r="D610" s="466"/>
      <c r="E610" s="466"/>
      <c r="F610" s="462"/>
      <c r="G610" s="462"/>
      <c r="H610" s="462"/>
    </row>
    <row r="611" spans="2:8" x14ac:dyDescent="0.2">
      <c r="B611" s="462"/>
      <c r="C611" s="462"/>
      <c r="D611" s="466"/>
      <c r="E611" s="466"/>
      <c r="F611" s="462"/>
      <c r="G611" s="462"/>
      <c r="H611" s="462"/>
    </row>
    <row r="612" spans="2:8" x14ac:dyDescent="0.2">
      <c r="B612" s="462"/>
      <c r="C612" s="462"/>
      <c r="D612" s="466"/>
      <c r="E612" s="466"/>
      <c r="F612" s="462"/>
      <c r="G612" s="462"/>
      <c r="H612" s="462"/>
    </row>
    <row r="613" spans="2:8" x14ac:dyDescent="0.2">
      <c r="B613" s="462"/>
      <c r="C613" s="462"/>
      <c r="D613" s="466"/>
      <c r="E613" s="466"/>
      <c r="F613" s="462"/>
      <c r="G613" s="462"/>
      <c r="H613" s="462"/>
    </row>
    <row r="614" spans="2:8" x14ac:dyDescent="0.2">
      <c r="B614" s="462"/>
      <c r="C614" s="462"/>
      <c r="D614" s="466"/>
      <c r="E614" s="466"/>
      <c r="F614" s="462"/>
      <c r="G614" s="462"/>
      <c r="H614" s="462"/>
    </row>
    <row r="615" spans="2:8" x14ac:dyDescent="0.2">
      <c r="B615" s="462"/>
      <c r="C615" s="462"/>
      <c r="D615" s="466"/>
      <c r="E615" s="466"/>
      <c r="F615" s="462"/>
      <c r="G615" s="462"/>
      <c r="H615" s="462"/>
    </row>
    <row r="616" spans="2:8" x14ac:dyDescent="0.2">
      <c r="B616" s="462"/>
      <c r="C616" s="462"/>
      <c r="D616" s="466"/>
      <c r="E616" s="466"/>
      <c r="F616" s="462"/>
      <c r="G616" s="462"/>
      <c r="H616" s="462"/>
    </row>
    <row r="617" spans="2:8" x14ac:dyDescent="0.2">
      <c r="B617" s="462"/>
      <c r="C617" s="462"/>
      <c r="D617" s="466"/>
      <c r="E617" s="466"/>
      <c r="F617" s="462"/>
      <c r="G617" s="462"/>
      <c r="H617" s="462"/>
    </row>
    <row r="618" spans="2:8" x14ac:dyDescent="0.2">
      <c r="B618" s="462"/>
      <c r="C618" s="462"/>
      <c r="D618" s="466"/>
      <c r="E618" s="466"/>
      <c r="F618" s="462"/>
      <c r="G618" s="462"/>
      <c r="H618" s="462"/>
    </row>
    <row r="619" spans="2:8" x14ac:dyDescent="0.2">
      <c r="B619" s="462"/>
      <c r="C619" s="462"/>
      <c r="D619" s="466"/>
      <c r="E619" s="466"/>
      <c r="F619" s="462"/>
      <c r="G619" s="462"/>
      <c r="H619" s="462"/>
    </row>
    <row r="620" spans="2:8" x14ac:dyDescent="0.2">
      <c r="B620" s="462"/>
      <c r="C620" s="462"/>
      <c r="D620" s="466"/>
      <c r="E620" s="466"/>
      <c r="F620" s="462"/>
      <c r="G620" s="462"/>
      <c r="H620" s="462"/>
    </row>
    <row r="621" spans="2:8" x14ac:dyDescent="0.2">
      <c r="B621" s="462"/>
      <c r="C621" s="462"/>
      <c r="D621" s="466"/>
      <c r="E621" s="466"/>
      <c r="F621" s="462"/>
      <c r="G621" s="462"/>
      <c r="H621" s="462"/>
    </row>
    <row r="622" spans="2:8" x14ac:dyDescent="0.2">
      <c r="B622" s="462"/>
      <c r="C622" s="462"/>
      <c r="D622" s="466"/>
      <c r="E622" s="466"/>
      <c r="F622" s="462"/>
      <c r="G622" s="462"/>
      <c r="H622" s="462"/>
    </row>
    <row r="623" spans="2:8" x14ac:dyDescent="0.2">
      <c r="B623" s="462"/>
      <c r="C623" s="462"/>
      <c r="D623" s="466"/>
      <c r="E623" s="466"/>
      <c r="F623" s="462"/>
      <c r="G623" s="462"/>
      <c r="H623" s="462"/>
    </row>
    <row r="624" spans="2:8" x14ac:dyDescent="0.2">
      <c r="B624" s="462"/>
      <c r="C624" s="462"/>
      <c r="D624" s="466"/>
      <c r="E624" s="466"/>
      <c r="F624" s="462"/>
      <c r="G624" s="462"/>
      <c r="H624" s="462"/>
    </row>
    <row r="625" spans="2:8" x14ac:dyDescent="0.2">
      <c r="B625" s="462"/>
      <c r="C625" s="462"/>
      <c r="D625" s="466"/>
      <c r="E625" s="466"/>
      <c r="F625" s="462"/>
      <c r="G625" s="462"/>
      <c r="H625" s="462"/>
    </row>
    <row r="626" spans="2:8" x14ac:dyDescent="0.2">
      <c r="B626" s="462"/>
      <c r="C626" s="462"/>
      <c r="D626" s="466"/>
      <c r="E626" s="466"/>
      <c r="F626" s="462"/>
      <c r="G626" s="462"/>
      <c r="H626" s="462"/>
    </row>
    <row r="627" spans="2:8" x14ac:dyDescent="0.2">
      <c r="B627" s="462"/>
      <c r="C627" s="462"/>
      <c r="D627" s="466"/>
      <c r="E627" s="466"/>
      <c r="F627" s="462"/>
      <c r="G627" s="462"/>
      <c r="H627" s="462"/>
    </row>
    <row r="628" spans="2:8" x14ac:dyDescent="0.2">
      <c r="B628" s="462"/>
      <c r="C628" s="462"/>
      <c r="D628" s="466"/>
      <c r="E628" s="466"/>
      <c r="F628" s="462"/>
      <c r="G628" s="462"/>
      <c r="H628" s="462"/>
    </row>
    <row r="629" spans="2:8" x14ac:dyDescent="0.2">
      <c r="B629" s="462"/>
      <c r="C629" s="462"/>
      <c r="D629" s="466"/>
      <c r="E629" s="466"/>
      <c r="F629" s="462"/>
      <c r="G629" s="462"/>
      <c r="H629" s="462"/>
    </row>
    <row r="630" spans="2:8" x14ac:dyDescent="0.2">
      <c r="B630" s="462"/>
      <c r="C630" s="462"/>
      <c r="D630" s="466"/>
      <c r="E630" s="466"/>
      <c r="F630" s="462"/>
      <c r="G630" s="462"/>
      <c r="H630" s="462"/>
    </row>
    <row r="631" spans="2:8" x14ac:dyDescent="0.2">
      <c r="B631" s="462"/>
      <c r="C631" s="462"/>
      <c r="D631" s="466"/>
      <c r="E631" s="466"/>
      <c r="F631" s="462"/>
      <c r="G631" s="462"/>
      <c r="H631" s="462"/>
    </row>
    <row r="632" spans="2:8" x14ac:dyDescent="0.2">
      <c r="B632" s="462"/>
      <c r="C632" s="462"/>
      <c r="D632" s="466"/>
      <c r="E632" s="466"/>
      <c r="F632" s="462"/>
      <c r="G632" s="462"/>
      <c r="H632" s="462"/>
    </row>
    <row r="633" spans="2:8" x14ac:dyDescent="0.2">
      <c r="B633" s="462"/>
      <c r="C633" s="462"/>
      <c r="D633" s="466"/>
      <c r="E633" s="466"/>
      <c r="F633" s="462"/>
      <c r="G633" s="462"/>
      <c r="H633" s="462"/>
    </row>
    <row r="634" spans="2:8" x14ac:dyDescent="0.2">
      <c r="B634" s="462"/>
      <c r="C634" s="462"/>
      <c r="D634" s="466"/>
      <c r="E634" s="466"/>
      <c r="F634" s="462"/>
      <c r="G634" s="462"/>
      <c r="H634" s="462"/>
    </row>
    <row r="635" spans="2:8" x14ac:dyDescent="0.2">
      <c r="B635" s="462"/>
      <c r="C635" s="462"/>
      <c r="D635" s="466"/>
      <c r="E635" s="466"/>
      <c r="F635" s="462"/>
      <c r="G635" s="462"/>
      <c r="H635" s="462"/>
    </row>
    <row r="636" spans="2:8" x14ac:dyDescent="0.2">
      <c r="B636" s="462"/>
      <c r="C636" s="462"/>
      <c r="D636" s="466"/>
      <c r="E636" s="466"/>
      <c r="F636" s="462"/>
      <c r="G636" s="462"/>
      <c r="H636" s="462"/>
    </row>
    <row r="637" spans="2:8" x14ac:dyDescent="0.2">
      <c r="B637" s="462"/>
      <c r="C637" s="462"/>
      <c r="D637" s="466"/>
      <c r="E637" s="466"/>
      <c r="F637" s="462"/>
      <c r="G637" s="462"/>
      <c r="H637" s="462"/>
    </row>
    <row r="638" spans="2:8" x14ac:dyDescent="0.2">
      <c r="B638" s="462"/>
      <c r="C638" s="462"/>
      <c r="D638" s="466"/>
      <c r="E638" s="466"/>
      <c r="F638" s="462"/>
      <c r="G638" s="462"/>
      <c r="H638" s="462"/>
    </row>
    <row r="639" spans="2:8" x14ac:dyDescent="0.2">
      <c r="B639" s="462"/>
      <c r="C639" s="462"/>
      <c r="D639" s="466"/>
      <c r="E639" s="466"/>
      <c r="F639" s="462"/>
      <c r="G639" s="462"/>
      <c r="H639" s="462"/>
    </row>
    <row r="640" spans="2:8" x14ac:dyDescent="0.2">
      <c r="B640" s="462"/>
      <c r="C640" s="462"/>
      <c r="D640" s="466"/>
      <c r="E640" s="466"/>
      <c r="F640" s="462"/>
      <c r="G640" s="462"/>
      <c r="H640" s="462"/>
    </row>
    <row r="641" spans="2:8" x14ac:dyDescent="0.2">
      <c r="B641" s="462"/>
      <c r="C641" s="462"/>
      <c r="D641" s="466"/>
      <c r="E641" s="466"/>
      <c r="F641" s="462"/>
      <c r="G641" s="462"/>
      <c r="H641" s="462"/>
    </row>
    <row r="642" spans="2:8" x14ac:dyDescent="0.2">
      <c r="B642" s="462"/>
      <c r="C642" s="462"/>
      <c r="D642" s="466"/>
      <c r="E642" s="466"/>
      <c r="F642" s="462"/>
      <c r="G642" s="462"/>
      <c r="H642" s="462"/>
    </row>
    <row r="643" spans="2:8" x14ac:dyDescent="0.2">
      <c r="B643" s="462"/>
      <c r="C643" s="462"/>
      <c r="D643" s="466"/>
      <c r="E643" s="466"/>
      <c r="F643" s="462"/>
      <c r="G643" s="462"/>
      <c r="H643" s="462"/>
    </row>
    <row r="644" spans="2:8" x14ac:dyDescent="0.2">
      <c r="B644" s="462"/>
      <c r="C644" s="462"/>
      <c r="D644" s="466"/>
      <c r="E644" s="466"/>
      <c r="F644" s="462"/>
      <c r="G644" s="462"/>
      <c r="H644" s="462"/>
    </row>
    <row r="645" spans="2:8" x14ac:dyDescent="0.2">
      <c r="B645" s="462"/>
      <c r="C645" s="462"/>
      <c r="D645" s="466"/>
      <c r="E645" s="466"/>
      <c r="F645" s="462"/>
      <c r="G645" s="462"/>
      <c r="H645" s="462"/>
    </row>
    <row r="646" spans="2:8" x14ac:dyDescent="0.2">
      <c r="B646" s="462"/>
      <c r="C646" s="462"/>
      <c r="D646" s="466"/>
      <c r="E646" s="466"/>
      <c r="F646" s="462"/>
      <c r="G646" s="462"/>
      <c r="H646" s="462"/>
    </row>
    <row r="647" spans="2:8" x14ac:dyDescent="0.2">
      <c r="B647" s="462"/>
      <c r="C647" s="462"/>
      <c r="D647" s="466"/>
      <c r="E647" s="466"/>
      <c r="F647" s="462"/>
      <c r="G647" s="462"/>
      <c r="H647" s="462"/>
    </row>
    <row r="648" spans="2:8" x14ac:dyDescent="0.2">
      <c r="B648" s="462"/>
      <c r="C648" s="462"/>
      <c r="D648" s="466"/>
      <c r="E648" s="466"/>
      <c r="F648" s="462"/>
      <c r="G648" s="462"/>
      <c r="H648" s="462"/>
    </row>
    <row r="649" spans="2:8" x14ac:dyDescent="0.2">
      <c r="B649" s="462"/>
      <c r="C649" s="462"/>
      <c r="D649" s="466"/>
      <c r="E649" s="466"/>
      <c r="F649" s="462"/>
      <c r="G649" s="462"/>
      <c r="H649" s="462"/>
    </row>
    <row r="650" spans="2:8" x14ac:dyDescent="0.2">
      <c r="B650" s="462"/>
      <c r="C650" s="462"/>
      <c r="D650" s="466"/>
      <c r="E650" s="466"/>
      <c r="F650" s="462"/>
      <c r="G650" s="462"/>
      <c r="H650" s="462"/>
    </row>
    <row r="651" spans="2:8" x14ac:dyDescent="0.2">
      <c r="B651" s="462"/>
      <c r="C651" s="462"/>
      <c r="D651" s="466"/>
      <c r="E651" s="466"/>
      <c r="F651" s="462"/>
      <c r="G651" s="462"/>
      <c r="H651" s="462"/>
    </row>
    <row r="652" spans="2:8" x14ac:dyDescent="0.2">
      <c r="B652" s="462"/>
      <c r="C652" s="462"/>
      <c r="D652" s="466"/>
      <c r="E652" s="466"/>
      <c r="F652" s="462"/>
      <c r="G652" s="462"/>
      <c r="H652" s="462"/>
    </row>
    <row r="653" spans="2:8" x14ac:dyDescent="0.2">
      <c r="B653" s="462"/>
      <c r="C653" s="462"/>
      <c r="D653" s="466"/>
      <c r="E653" s="466"/>
      <c r="F653" s="462"/>
      <c r="G653" s="462"/>
      <c r="H653" s="462"/>
    </row>
    <row r="654" spans="2:8" x14ac:dyDescent="0.2">
      <c r="B654" s="462"/>
      <c r="C654" s="462"/>
      <c r="D654" s="466"/>
      <c r="E654" s="466"/>
      <c r="F654" s="462"/>
      <c r="G654" s="462"/>
      <c r="H654" s="462"/>
    </row>
    <row r="655" spans="2:8" x14ac:dyDescent="0.2">
      <c r="B655" s="462"/>
      <c r="C655" s="462"/>
      <c r="D655" s="466"/>
      <c r="E655" s="466"/>
      <c r="F655" s="462"/>
      <c r="G655" s="462"/>
      <c r="H655" s="462"/>
    </row>
    <row r="656" spans="2:8" x14ac:dyDescent="0.2">
      <c r="B656" s="462"/>
      <c r="C656" s="462"/>
      <c r="D656" s="466"/>
      <c r="E656" s="466"/>
      <c r="F656" s="462"/>
      <c r="G656" s="462"/>
      <c r="H656" s="462"/>
    </row>
    <row r="657" spans="2:8" x14ac:dyDescent="0.2">
      <c r="B657" s="462"/>
      <c r="C657" s="462"/>
      <c r="D657" s="466"/>
      <c r="E657" s="466"/>
      <c r="F657" s="462"/>
      <c r="G657" s="462"/>
      <c r="H657" s="462"/>
    </row>
    <row r="658" spans="2:8" x14ac:dyDescent="0.2">
      <c r="B658" s="462"/>
      <c r="C658" s="462"/>
      <c r="D658" s="466"/>
      <c r="E658" s="466"/>
      <c r="F658" s="462"/>
      <c r="G658" s="462"/>
      <c r="H658" s="462"/>
    </row>
    <row r="659" spans="2:8" x14ac:dyDescent="0.2">
      <c r="B659" s="462"/>
      <c r="C659" s="462"/>
      <c r="D659" s="466"/>
      <c r="E659" s="466"/>
      <c r="F659" s="462"/>
      <c r="G659" s="462"/>
      <c r="H659" s="462"/>
    </row>
    <row r="660" spans="2:8" x14ac:dyDescent="0.2">
      <c r="B660" s="462"/>
      <c r="C660" s="462"/>
      <c r="D660" s="466"/>
      <c r="E660" s="466"/>
      <c r="F660" s="462"/>
      <c r="G660" s="462"/>
      <c r="H660" s="462"/>
    </row>
    <row r="661" spans="2:8" x14ac:dyDescent="0.2">
      <c r="B661" s="462"/>
      <c r="C661" s="462"/>
      <c r="D661" s="466"/>
      <c r="E661" s="466"/>
      <c r="F661" s="462"/>
      <c r="G661" s="462"/>
      <c r="H661" s="462"/>
    </row>
    <row r="662" spans="2:8" x14ac:dyDescent="0.2">
      <c r="B662" s="462"/>
      <c r="C662" s="462"/>
      <c r="D662" s="466"/>
      <c r="E662" s="466"/>
      <c r="F662" s="462"/>
      <c r="G662" s="462"/>
      <c r="H662" s="462"/>
    </row>
    <row r="663" spans="2:8" x14ac:dyDescent="0.2">
      <c r="B663" s="462"/>
      <c r="C663" s="462"/>
      <c r="D663" s="466"/>
      <c r="E663" s="466"/>
      <c r="F663" s="462"/>
      <c r="G663" s="462"/>
      <c r="H663" s="462"/>
    </row>
    <row r="664" spans="2:8" x14ac:dyDescent="0.2">
      <c r="B664" s="462"/>
      <c r="C664" s="462"/>
      <c r="D664" s="466"/>
      <c r="E664" s="466"/>
      <c r="F664" s="462"/>
      <c r="G664" s="462"/>
      <c r="H664" s="462"/>
    </row>
    <row r="665" spans="2:8" x14ac:dyDescent="0.2">
      <c r="B665" s="462"/>
      <c r="C665" s="462"/>
      <c r="D665" s="466"/>
      <c r="E665" s="466"/>
      <c r="F665" s="462"/>
      <c r="G665" s="462"/>
      <c r="H665" s="462"/>
    </row>
    <row r="666" spans="2:8" x14ac:dyDescent="0.2">
      <c r="B666" s="462"/>
      <c r="C666" s="462"/>
      <c r="D666" s="466"/>
      <c r="E666" s="466"/>
      <c r="F666" s="462"/>
      <c r="G666" s="462"/>
      <c r="H666" s="462"/>
    </row>
    <row r="667" spans="2:8" x14ac:dyDescent="0.2">
      <c r="B667" s="462"/>
      <c r="C667" s="462"/>
      <c r="D667" s="466"/>
      <c r="E667" s="466"/>
      <c r="F667" s="462"/>
      <c r="G667" s="462"/>
      <c r="H667" s="462"/>
    </row>
    <row r="668" spans="2:8" x14ac:dyDescent="0.2">
      <c r="B668" s="462"/>
      <c r="C668" s="462"/>
      <c r="D668" s="466"/>
      <c r="E668" s="466"/>
      <c r="F668" s="462"/>
      <c r="G668" s="462"/>
      <c r="H668" s="462"/>
    </row>
    <row r="669" spans="2:8" x14ac:dyDescent="0.2">
      <c r="B669" s="462"/>
      <c r="C669" s="462"/>
      <c r="D669" s="466"/>
      <c r="E669" s="466"/>
      <c r="F669" s="462"/>
      <c r="G669" s="462"/>
      <c r="H669" s="462"/>
    </row>
    <row r="670" spans="2:8" x14ac:dyDescent="0.2">
      <c r="B670" s="462"/>
      <c r="C670" s="462"/>
      <c r="D670" s="466"/>
      <c r="E670" s="466"/>
      <c r="F670" s="462"/>
      <c r="G670" s="462"/>
      <c r="H670" s="462"/>
    </row>
    <row r="671" spans="2:8" x14ac:dyDescent="0.2">
      <c r="B671" s="462"/>
      <c r="C671" s="462"/>
      <c r="D671" s="466"/>
      <c r="E671" s="466"/>
      <c r="F671" s="462"/>
      <c r="G671" s="462"/>
      <c r="H671" s="462"/>
    </row>
    <row r="672" spans="2:8" x14ac:dyDescent="0.2">
      <c r="B672" s="462"/>
      <c r="C672" s="462"/>
      <c r="D672" s="466"/>
      <c r="E672" s="466"/>
      <c r="F672" s="462"/>
      <c r="G672" s="462"/>
      <c r="H672" s="462"/>
    </row>
    <row r="673" spans="2:8" x14ac:dyDescent="0.2">
      <c r="B673" s="462"/>
      <c r="C673" s="462"/>
      <c r="D673" s="466"/>
      <c r="E673" s="466"/>
      <c r="F673" s="462"/>
      <c r="G673" s="462"/>
      <c r="H673" s="462"/>
    </row>
    <row r="674" spans="2:8" x14ac:dyDescent="0.2">
      <c r="B674" s="462"/>
      <c r="C674" s="462"/>
      <c r="D674" s="466"/>
      <c r="E674" s="466"/>
      <c r="F674" s="462"/>
      <c r="G674" s="462"/>
      <c r="H674" s="462"/>
    </row>
    <row r="675" spans="2:8" x14ac:dyDescent="0.2">
      <c r="B675" s="462"/>
      <c r="C675" s="462"/>
      <c r="D675" s="466"/>
      <c r="E675" s="466"/>
      <c r="F675" s="462"/>
      <c r="G675" s="462"/>
      <c r="H675" s="462"/>
    </row>
    <row r="676" spans="2:8" x14ac:dyDescent="0.2">
      <c r="B676" s="462"/>
      <c r="C676" s="462"/>
      <c r="D676" s="466"/>
      <c r="E676" s="466"/>
      <c r="F676" s="462"/>
      <c r="G676" s="462"/>
      <c r="H676" s="462"/>
    </row>
    <row r="677" spans="2:8" x14ac:dyDescent="0.2">
      <c r="B677" s="462"/>
      <c r="C677" s="462"/>
      <c r="D677" s="466"/>
      <c r="E677" s="466"/>
      <c r="F677" s="462"/>
      <c r="G677" s="462"/>
      <c r="H677" s="462"/>
    </row>
    <row r="678" spans="2:8" x14ac:dyDescent="0.2">
      <c r="B678" s="462"/>
      <c r="C678" s="462"/>
      <c r="D678" s="466"/>
      <c r="E678" s="466"/>
      <c r="F678" s="462"/>
      <c r="G678" s="462"/>
      <c r="H678" s="462"/>
    </row>
    <row r="679" spans="2:8" x14ac:dyDescent="0.2">
      <c r="B679" s="462"/>
      <c r="C679" s="462"/>
      <c r="D679" s="466"/>
      <c r="E679" s="466"/>
      <c r="F679" s="462"/>
      <c r="G679" s="462"/>
      <c r="H679" s="462"/>
    </row>
    <row r="680" spans="2:8" x14ac:dyDescent="0.2">
      <c r="B680" s="462"/>
      <c r="C680" s="462"/>
      <c r="D680" s="466"/>
      <c r="E680" s="466"/>
      <c r="F680" s="462"/>
      <c r="G680" s="462"/>
      <c r="H680" s="462"/>
    </row>
    <row r="681" spans="2:8" x14ac:dyDescent="0.2">
      <c r="B681" s="462"/>
      <c r="C681" s="462"/>
      <c r="D681" s="466"/>
      <c r="E681" s="466"/>
      <c r="F681" s="462"/>
      <c r="G681" s="462"/>
      <c r="H681" s="462"/>
    </row>
    <row r="682" spans="2:8" x14ac:dyDescent="0.2">
      <c r="B682" s="462"/>
      <c r="C682" s="462"/>
      <c r="D682" s="466"/>
      <c r="E682" s="466"/>
      <c r="F682" s="462"/>
      <c r="G682" s="462"/>
      <c r="H682" s="462"/>
    </row>
    <row r="683" spans="2:8" x14ac:dyDescent="0.2">
      <c r="B683" s="462"/>
      <c r="C683" s="462"/>
      <c r="D683" s="466"/>
      <c r="E683" s="466"/>
      <c r="F683" s="462"/>
      <c r="G683" s="462"/>
      <c r="H683" s="462"/>
    </row>
    <row r="684" spans="2:8" x14ac:dyDescent="0.2">
      <c r="B684" s="462"/>
      <c r="C684" s="462"/>
      <c r="D684" s="466"/>
      <c r="E684" s="466"/>
      <c r="F684" s="462"/>
      <c r="G684" s="462"/>
      <c r="H684" s="462"/>
    </row>
    <row r="685" spans="2:8" x14ac:dyDescent="0.2">
      <c r="B685" s="462"/>
      <c r="C685" s="462"/>
      <c r="D685" s="466"/>
      <c r="E685" s="466"/>
      <c r="F685" s="462"/>
      <c r="G685" s="462"/>
      <c r="H685" s="462"/>
    </row>
    <row r="686" spans="2:8" x14ac:dyDescent="0.2">
      <c r="B686" s="462"/>
      <c r="C686" s="462"/>
      <c r="D686" s="466"/>
      <c r="E686" s="466"/>
      <c r="F686" s="462"/>
      <c r="G686" s="462"/>
      <c r="H686" s="462"/>
    </row>
    <row r="687" spans="2:8" x14ac:dyDescent="0.2">
      <c r="B687" s="462"/>
      <c r="C687" s="462"/>
      <c r="D687" s="466"/>
      <c r="E687" s="466"/>
      <c r="F687" s="462"/>
      <c r="G687" s="462"/>
      <c r="H687" s="462"/>
    </row>
    <row r="688" spans="2:8" x14ac:dyDescent="0.2">
      <c r="B688" s="462"/>
      <c r="C688" s="462"/>
      <c r="D688" s="466"/>
      <c r="E688" s="466"/>
      <c r="F688" s="462"/>
      <c r="G688" s="462"/>
      <c r="H688" s="462"/>
    </row>
    <row r="689" spans="2:8" x14ac:dyDescent="0.2">
      <c r="B689" s="462"/>
      <c r="C689" s="462"/>
      <c r="D689" s="466"/>
      <c r="E689" s="466"/>
      <c r="F689" s="462"/>
      <c r="G689" s="462"/>
      <c r="H689" s="462"/>
    </row>
    <row r="690" spans="2:8" x14ac:dyDescent="0.2">
      <c r="B690" s="462"/>
      <c r="C690" s="462"/>
      <c r="D690" s="466"/>
      <c r="E690" s="466"/>
      <c r="F690" s="462"/>
      <c r="G690" s="462"/>
      <c r="H690" s="462"/>
    </row>
    <row r="691" spans="2:8" x14ac:dyDescent="0.2">
      <c r="B691" s="462"/>
      <c r="C691" s="462"/>
      <c r="D691" s="466"/>
      <c r="E691" s="466"/>
      <c r="F691" s="462"/>
      <c r="G691" s="462"/>
      <c r="H691" s="462"/>
    </row>
    <row r="692" spans="2:8" x14ac:dyDescent="0.2">
      <c r="B692" s="462"/>
      <c r="C692" s="462"/>
      <c r="D692" s="466"/>
      <c r="E692" s="466"/>
      <c r="F692" s="462"/>
      <c r="G692" s="462"/>
      <c r="H692" s="462"/>
    </row>
    <row r="693" spans="2:8" x14ac:dyDescent="0.2">
      <c r="B693" s="462"/>
      <c r="C693" s="462"/>
      <c r="D693" s="466"/>
      <c r="E693" s="466"/>
      <c r="F693" s="462"/>
      <c r="G693" s="462"/>
      <c r="H693" s="462"/>
    </row>
    <row r="694" spans="2:8" x14ac:dyDescent="0.2">
      <c r="B694" s="462"/>
      <c r="C694" s="462"/>
      <c r="D694" s="466"/>
      <c r="E694" s="466"/>
      <c r="F694" s="462"/>
      <c r="G694" s="462"/>
      <c r="H694" s="462"/>
    </row>
    <row r="695" spans="2:8" x14ac:dyDescent="0.2">
      <c r="B695" s="462"/>
      <c r="C695" s="462"/>
      <c r="D695" s="466"/>
      <c r="E695" s="466"/>
      <c r="F695" s="462"/>
      <c r="G695" s="462"/>
      <c r="H695" s="462"/>
    </row>
    <row r="696" spans="2:8" x14ac:dyDescent="0.2">
      <c r="B696" s="462"/>
      <c r="C696" s="462"/>
      <c r="D696" s="466"/>
      <c r="E696" s="466"/>
      <c r="F696" s="462"/>
      <c r="G696" s="462"/>
      <c r="H696" s="462"/>
    </row>
    <row r="697" spans="2:8" x14ac:dyDescent="0.2">
      <c r="B697" s="462"/>
      <c r="C697" s="462"/>
      <c r="D697" s="466"/>
      <c r="E697" s="466"/>
      <c r="F697" s="462"/>
      <c r="G697" s="462"/>
      <c r="H697" s="462"/>
    </row>
    <row r="698" spans="2:8" x14ac:dyDescent="0.2">
      <c r="B698" s="462"/>
      <c r="C698" s="462"/>
      <c r="D698" s="466"/>
      <c r="E698" s="466"/>
      <c r="F698" s="462"/>
      <c r="G698" s="462"/>
      <c r="H698" s="462"/>
    </row>
    <row r="699" spans="2:8" x14ac:dyDescent="0.2">
      <c r="B699" s="462"/>
      <c r="C699" s="462"/>
      <c r="D699" s="466"/>
      <c r="E699" s="466"/>
      <c r="F699" s="462"/>
      <c r="G699" s="462"/>
      <c r="H699" s="462"/>
    </row>
    <row r="700" spans="2:8" x14ac:dyDescent="0.2">
      <c r="B700" s="462"/>
      <c r="C700" s="462"/>
      <c r="D700" s="466"/>
      <c r="E700" s="466"/>
      <c r="F700" s="462"/>
      <c r="G700" s="462"/>
      <c r="H700" s="462"/>
    </row>
    <row r="701" spans="2:8" x14ac:dyDescent="0.2">
      <c r="B701" s="462"/>
      <c r="C701" s="462"/>
      <c r="D701" s="466"/>
      <c r="E701" s="466"/>
      <c r="F701" s="462"/>
      <c r="G701" s="462"/>
      <c r="H701" s="462"/>
    </row>
    <row r="702" spans="2:8" x14ac:dyDescent="0.2">
      <c r="B702" s="462"/>
      <c r="C702" s="462"/>
      <c r="D702" s="466"/>
      <c r="E702" s="466"/>
      <c r="F702" s="462"/>
      <c r="G702" s="462"/>
      <c r="H702" s="462"/>
    </row>
    <row r="703" spans="2:8" x14ac:dyDescent="0.2">
      <c r="B703" s="462"/>
      <c r="C703" s="462"/>
      <c r="D703" s="466"/>
      <c r="E703" s="466"/>
      <c r="F703" s="462"/>
      <c r="G703" s="462"/>
      <c r="H703" s="462"/>
    </row>
    <row r="704" spans="2:8" x14ac:dyDescent="0.2">
      <c r="B704" s="462"/>
      <c r="C704" s="462"/>
      <c r="D704" s="466"/>
      <c r="E704" s="466"/>
      <c r="F704" s="462"/>
      <c r="G704" s="462"/>
      <c r="H704" s="462"/>
    </row>
    <row r="705" spans="2:8" x14ac:dyDescent="0.2">
      <c r="B705" s="462"/>
      <c r="C705" s="462"/>
      <c r="D705" s="466"/>
      <c r="E705" s="466"/>
      <c r="F705" s="462"/>
      <c r="G705" s="462"/>
      <c r="H705" s="462"/>
    </row>
    <row r="706" spans="2:8" x14ac:dyDescent="0.2">
      <c r="B706" s="462"/>
      <c r="C706" s="462"/>
      <c r="D706" s="466"/>
      <c r="E706" s="466"/>
      <c r="F706" s="462"/>
      <c r="G706" s="462"/>
      <c r="H706" s="462"/>
    </row>
    <row r="707" spans="2:8" x14ac:dyDescent="0.2">
      <c r="B707" s="462"/>
      <c r="C707" s="462"/>
      <c r="D707" s="466"/>
      <c r="E707" s="466"/>
      <c r="F707" s="462"/>
      <c r="G707" s="462"/>
      <c r="H707" s="462"/>
    </row>
    <row r="708" spans="2:8" x14ac:dyDescent="0.2">
      <c r="B708" s="462"/>
      <c r="C708" s="462"/>
      <c r="D708" s="466"/>
      <c r="E708" s="466"/>
      <c r="F708" s="462"/>
      <c r="G708" s="462"/>
      <c r="H708" s="462"/>
    </row>
    <row r="709" spans="2:8" x14ac:dyDescent="0.2">
      <c r="B709" s="462"/>
      <c r="C709" s="462"/>
      <c r="D709" s="466"/>
      <c r="E709" s="466"/>
      <c r="F709" s="462"/>
      <c r="G709" s="462"/>
      <c r="H709" s="462"/>
    </row>
    <row r="710" spans="2:8" x14ac:dyDescent="0.2">
      <c r="B710" s="462"/>
      <c r="C710" s="462"/>
      <c r="D710" s="466"/>
      <c r="E710" s="466"/>
      <c r="F710" s="462"/>
      <c r="G710" s="462"/>
      <c r="H710" s="462"/>
    </row>
    <row r="711" spans="2:8" x14ac:dyDescent="0.2">
      <c r="B711" s="462"/>
      <c r="C711" s="462"/>
      <c r="D711" s="466"/>
      <c r="E711" s="466"/>
      <c r="F711" s="462"/>
      <c r="G711" s="462"/>
      <c r="H711" s="462"/>
    </row>
    <row r="712" spans="2:8" x14ac:dyDescent="0.2">
      <c r="B712" s="462"/>
      <c r="C712" s="462"/>
      <c r="D712" s="466"/>
      <c r="E712" s="466"/>
      <c r="F712" s="462"/>
      <c r="G712" s="462"/>
      <c r="H712" s="462"/>
    </row>
    <row r="713" spans="2:8" x14ac:dyDescent="0.2">
      <c r="B713" s="462"/>
      <c r="C713" s="462"/>
      <c r="D713" s="466"/>
      <c r="E713" s="466"/>
      <c r="F713" s="462"/>
      <c r="G713" s="462"/>
      <c r="H713" s="462"/>
    </row>
    <row r="714" spans="2:8" x14ac:dyDescent="0.2">
      <c r="B714" s="462"/>
      <c r="C714" s="462"/>
      <c r="D714" s="466"/>
      <c r="E714" s="466"/>
      <c r="F714" s="462"/>
      <c r="G714" s="462"/>
      <c r="H714" s="462"/>
    </row>
    <row r="715" spans="2:8" x14ac:dyDescent="0.2">
      <c r="B715" s="462"/>
      <c r="C715" s="462"/>
      <c r="D715" s="466"/>
      <c r="E715" s="466"/>
      <c r="F715" s="462"/>
      <c r="G715" s="462"/>
      <c r="H715" s="462"/>
    </row>
    <row r="716" spans="2:8" x14ac:dyDescent="0.2">
      <c r="B716" s="462"/>
      <c r="C716" s="462"/>
      <c r="D716" s="466"/>
      <c r="E716" s="466"/>
      <c r="F716" s="462"/>
      <c r="G716" s="462"/>
      <c r="H716" s="462"/>
    </row>
    <row r="717" spans="2:8" x14ac:dyDescent="0.2">
      <c r="B717" s="462"/>
      <c r="C717" s="462"/>
      <c r="D717" s="466"/>
      <c r="E717" s="466"/>
      <c r="F717" s="462"/>
      <c r="G717" s="462"/>
      <c r="H717" s="462"/>
    </row>
    <row r="718" spans="2:8" x14ac:dyDescent="0.2">
      <c r="B718" s="462"/>
      <c r="C718" s="462"/>
      <c r="D718" s="466"/>
      <c r="E718" s="466"/>
      <c r="F718" s="462"/>
      <c r="G718" s="462"/>
      <c r="H718" s="462"/>
    </row>
    <row r="719" spans="2:8" x14ac:dyDescent="0.2">
      <c r="B719" s="462"/>
      <c r="C719" s="462"/>
      <c r="D719" s="466"/>
      <c r="E719" s="466"/>
      <c r="F719" s="462"/>
      <c r="G719" s="462"/>
      <c r="H719" s="462"/>
    </row>
    <row r="720" spans="2:8" x14ac:dyDescent="0.2">
      <c r="B720" s="462"/>
      <c r="C720" s="462"/>
      <c r="D720" s="466"/>
      <c r="E720" s="466"/>
      <c r="F720" s="462"/>
      <c r="G720" s="462"/>
      <c r="H720" s="462"/>
    </row>
    <row r="721" spans="2:8" x14ac:dyDescent="0.2">
      <c r="B721" s="462"/>
      <c r="C721" s="462"/>
      <c r="D721" s="466"/>
      <c r="E721" s="466"/>
      <c r="F721" s="462"/>
      <c r="G721" s="462"/>
      <c r="H721" s="462"/>
    </row>
    <row r="722" spans="2:8" x14ac:dyDescent="0.2">
      <c r="B722" s="462"/>
      <c r="C722" s="462"/>
      <c r="D722" s="466"/>
      <c r="E722" s="466"/>
      <c r="F722" s="462"/>
      <c r="G722" s="462"/>
      <c r="H722" s="462"/>
    </row>
    <row r="723" spans="2:8" x14ac:dyDescent="0.2">
      <c r="B723" s="462"/>
      <c r="C723" s="462"/>
      <c r="D723" s="466"/>
      <c r="E723" s="466"/>
      <c r="F723" s="462"/>
      <c r="G723" s="462"/>
      <c r="H723" s="462"/>
    </row>
    <row r="724" spans="2:8" x14ac:dyDescent="0.2">
      <c r="B724" s="462"/>
      <c r="C724" s="462"/>
      <c r="D724" s="466"/>
      <c r="E724" s="466"/>
      <c r="F724" s="462"/>
      <c r="G724" s="462"/>
      <c r="H724" s="462"/>
    </row>
    <row r="725" spans="2:8" x14ac:dyDescent="0.2">
      <c r="B725" s="462"/>
      <c r="C725" s="462"/>
      <c r="D725" s="466"/>
      <c r="E725" s="466"/>
      <c r="F725" s="462"/>
      <c r="G725" s="462"/>
      <c r="H725" s="462"/>
    </row>
    <row r="726" spans="2:8" x14ac:dyDescent="0.2">
      <c r="B726" s="462"/>
      <c r="C726" s="462"/>
      <c r="D726" s="466"/>
      <c r="E726" s="466"/>
      <c r="F726" s="462"/>
      <c r="G726" s="462"/>
      <c r="H726" s="462"/>
    </row>
    <row r="727" spans="2:8" x14ac:dyDescent="0.2">
      <c r="B727" s="462"/>
      <c r="C727" s="462"/>
      <c r="D727" s="466"/>
      <c r="E727" s="466"/>
      <c r="F727" s="462"/>
      <c r="G727" s="462"/>
      <c r="H727" s="462"/>
    </row>
    <row r="728" spans="2:8" x14ac:dyDescent="0.2">
      <c r="B728" s="462"/>
      <c r="C728" s="462"/>
      <c r="D728" s="466"/>
      <c r="E728" s="466"/>
      <c r="F728" s="462"/>
      <c r="G728" s="462"/>
      <c r="H728" s="462"/>
    </row>
    <row r="729" spans="2:8" x14ac:dyDescent="0.2">
      <c r="B729" s="462"/>
      <c r="C729" s="462"/>
      <c r="D729" s="466"/>
      <c r="E729" s="466"/>
      <c r="F729" s="462"/>
      <c r="G729" s="462"/>
      <c r="H729" s="462"/>
    </row>
    <row r="730" spans="2:8" x14ac:dyDescent="0.2">
      <c r="B730" s="462"/>
      <c r="C730" s="462"/>
      <c r="D730" s="466"/>
      <c r="E730" s="466"/>
      <c r="F730" s="462"/>
      <c r="G730" s="462"/>
      <c r="H730" s="462"/>
    </row>
    <row r="731" spans="2:8" x14ac:dyDescent="0.2">
      <c r="B731" s="462"/>
      <c r="C731" s="462"/>
      <c r="D731" s="466"/>
      <c r="E731" s="466"/>
      <c r="F731" s="462"/>
      <c r="G731" s="462"/>
      <c r="H731" s="462"/>
    </row>
    <row r="732" spans="2:8" x14ac:dyDescent="0.2">
      <c r="B732" s="462"/>
      <c r="C732" s="462"/>
      <c r="D732" s="466"/>
      <c r="E732" s="466"/>
      <c r="F732" s="462"/>
      <c r="G732" s="462"/>
      <c r="H732" s="462"/>
    </row>
    <row r="733" spans="2:8" x14ac:dyDescent="0.2">
      <c r="B733" s="462"/>
      <c r="C733" s="462"/>
      <c r="D733" s="466"/>
      <c r="E733" s="466"/>
      <c r="F733" s="462"/>
      <c r="G733" s="462"/>
      <c r="H733" s="462"/>
    </row>
    <row r="734" spans="2:8" x14ac:dyDescent="0.2">
      <c r="B734" s="462"/>
      <c r="C734" s="462"/>
      <c r="D734" s="466"/>
      <c r="E734" s="466"/>
      <c r="F734" s="462"/>
      <c r="G734" s="462"/>
      <c r="H734" s="462"/>
    </row>
    <row r="735" spans="2:8" x14ac:dyDescent="0.2">
      <c r="B735" s="462"/>
      <c r="C735" s="462"/>
      <c r="D735" s="466"/>
      <c r="E735" s="466"/>
      <c r="F735" s="462"/>
      <c r="G735" s="462"/>
      <c r="H735" s="462"/>
    </row>
    <row r="736" spans="2:8" x14ac:dyDescent="0.2">
      <c r="B736" s="462"/>
      <c r="C736" s="462"/>
      <c r="D736" s="466"/>
      <c r="E736" s="466"/>
      <c r="F736" s="462"/>
      <c r="G736" s="462"/>
      <c r="H736" s="462"/>
    </row>
    <row r="737" spans="2:8" x14ac:dyDescent="0.2">
      <c r="B737" s="462"/>
      <c r="C737" s="462"/>
      <c r="D737" s="466"/>
      <c r="E737" s="466"/>
      <c r="F737" s="462"/>
      <c r="G737" s="462"/>
      <c r="H737" s="462"/>
    </row>
    <row r="738" spans="2:8" x14ac:dyDescent="0.2">
      <c r="B738" s="462"/>
      <c r="C738" s="462"/>
      <c r="D738" s="466"/>
      <c r="E738" s="466"/>
      <c r="F738" s="462"/>
      <c r="G738" s="462"/>
      <c r="H738" s="462"/>
    </row>
    <row r="739" spans="2:8" x14ac:dyDescent="0.2">
      <c r="B739" s="462"/>
      <c r="C739" s="462"/>
      <c r="D739" s="466"/>
      <c r="E739" s="466"/>
      <c r="F739" s="462"/>
      <c r="G739" s="462"/>
      <c r="H739" s="462"/>
    </row>
    <row r="740" spans="2:8" x14ac:dyDescent="0.2">
      <c r="B740" s="462"/>
      <c r="C740" s="462"/>
      <c r="D740" s="466"/>
      <c r="E740" s="466"/>
      <c r="F740" s="462"/>
      <c r="G740" s="462"/>
      <c r="H740" s="462"/>
    </row>
    <row r="741" spans="2:8" x14ac:dyDescent="0.2">
      <c r="B741" s="462"/>
      <c r="C741" s="462"/>
      <c r="D741" s="466"/>
      <c r="E741" s="466"/>
      <c r="F741" s="462"/>
      <c r="G741" s="462"/>
      <c r="H741" s="462"/>
    </row>
    <row r="742" spans="2:8" x14ac:dyDescent="0.2">
      <c r="B742" s="462"/>
      <c r="C742" s="462"/>
      <c r="D742" s="466"/>
      <c r="E742" s="466"/>
      <c r="F742" s="462"/>
      <c r="G742" s="462"/>
      <c r="H742" s="462"/>
    </row>
    <row r="743" spans="2:8" x14ac:dyDescent="0.2">
      <c r="B743" s="462"/>
      <c r="C743" s="462"/>
      <c r="D743" s="466"/>
      <c r="E743" s="466"/>
      <c r="F743" s="462"/>
      <c r="G743" s="462"/>
      <c r="H743" s="462"/>
    </row>
    <row r="744" spans="2:8" x14ac:dyDescent="0.2">
      <c r="B744" s="462"/>
      <c r="C744" s="462"/>
      <c r="D744" s="466"/>
      <c r="E744" s="466"/>
      <c r="F744" s="462"/>
      <c r="G744" s="462"/>
      <c r="H744" s="462"/>
    </row>
    <row r="745" spans="2:8" x14ac:dyDescent="0.2">
      <c r="B745" s="462"/>
      <c r="C745" s="462"/>
      <c r="D745" s="466"/>
      <c r="E745" s="466"/>
      <c r="F745" s="462"/>
      <c r="G745" s="462"/>
      <c r="H745" s="462"/>
    </row>
    <row r="746" spans="2:8" x14ac:dyDescent="0.2">
      <c r="B746" s="462"/>
      <c r="C746" s="462"/>
      <c r="D746" s="466"/>
      <c r="E746" s="466"/>
      <c r="F746" s="462"/>
      <c r="G746" s="462"/>
      <c r="H746" s="462"/>
    </row>
    <row r="747" spans="2:8" x14ac:dyDescent="0.2">
      <c r="B747" s="462"/>
      <c r="C747" s="462"/>
      <c r="D747" s="466"/>
      <c r="E747" s="466"/>
      <c r="F747" s="462"/>
      <c r="G747" s="462"/>
      <c r="H747" s="462"/>
    </row>
    <row r="748" spans="2:8" x14ac:dyDescent="0.2">
      <c r="B748" s="462"/>
      <c r="C748" s="462"/>
      <c r="D748" s="466"/>
      <c r="E748" s="466"/>
      <c r="F748" s="462"/>
      <c r="G748" s="462"/>
      <c r="H748" s="462"/>
    </row>
    <row r="749" spans="2:8" x14ac:dyDescent="0.2">
      <c r="B749" s="462"/>
      <c r="C749" s="462"/>
      <c r="D749" s="466"/>
      <c r="E749" s="466"/>
      <c r="F749" s="462"/>
      <c r="G749" s="462"/>
      <c r="H749" s="462"/>
    </row>
    <row r="750" spans="2:8" x14ac:dyDescent="0.2">
      <c r="B750" s="462"/>
      <c r="C750" s="462"/>
      <c r="D750" s="466"/>
      <c r="E750" s="466"/>
      <c r="F750" s="462"/>
      <c r="G750" s="462"/>
      <c r="H750" s="462"/>
    </row>
    <row r="751" spans="2:8" x14ac:dyDescent="0.2">
      <c r="B751" s="462"/>
      <c r="C751" s="462"/>
      <c r="D751" s="466"/>
      <c r="E751" s="466"/>
      <c r="F751" s="462"/>
      <c r="G751" s="462"/>
      <c r="H751" s="462"/>
    </row>
    <row r="752" spans="2:8" x14ac:dyDescent="0.2">
      <c r="B752" s="462"/>
      <c r="C752" s="462"/>
      <c r="D752" s="466"/>
      <c r="E752" s="466"/>
      <c r="F752" s="462"/>
      <c r="G752" s="462"/>
      <c r="H752" s="462"/>
    </row>
    <row r="753" spans="2:8" x14ac:dyDescent="0.2">
      <c r="B753" s="462"/>
      <c r="C753" s="462"/>
      <c r="D753" s="466"/>
      <c r="E753" s="466"/>
      <c r="F753" s="462"/>
      <c r="G753" s="462"/>
      <c r="H753" s="462"/>
    </row>
    <row r="754" spans="2:8" x14ac:dyDescent="0.2">
      <c r="B754" s="462"/>
      <c r="C754" s="462"/>
      <c r="D754" s="466"/>
      <c r="E754" s="466"/>
      <c r="F754" s="462"/>
      <c r="G754" s="462"/>
      <c r="H754" s="462"/>
    </row>
    <row r="755" spans="2:8" x14ac:dyDescent="0.2">
      <c r="B755" s="462"/>
      <c r="C755" s="462"/>
      <c r="D755" s="466"/>
      <c r="E755" s="466"/>
      <c r="F755" s="462"/>
      <c r="G755" s="462"/>
      <c r="H755" s="462"/>
    </row>
    <row r="756" spans="2:8" x14ac:dyDescent="0.2">
      <c r="B756" s="462"/>
      <c r="C756" s="462"/>
      <c r="D756" s="466"/>
      <c r="E756" s="466"/>
      <c r="F756" s="462"/>
      <c r="G756" s="462"/>
      <c r="H756" s="462"/>
    </row>
    <row r="757" spans="2:8" x14ac:dyDescent="0.2">
      <c r="B757" s="462"/>
      <c r="C757" s="462"/>
      <c r="D757" s="466"/>
      <c r="E757" s="466"/>
      <c r="F757" s="462"/>
      <c r="G757" s="462"/>
      <c r="H757" s="462"/>
    </row>
    <row r="758" spans="2:8" x14ac:dyDescent="0.2">
      <c r="B758" s="462"/>
      <c r="C758" s="462"/>
      <c r="D758" s="466"/>
      <c r="E758" s="466"/>
      <c r="F758" s="462"/>
      <c r="G758" s="462"/>
      <c r="H758" s="462"/>
    </row>
    <row r="759" spans="2:8" x14ac:dyDescent="0.2">
      <c r="B759" s="462"/>
      <c r="C759" s="462"/>
      <c r="D759" s="466"/>
      <c r="E759" s="466"/>
      <c r="F759" s="462"/>
      <c r="G759" s="462"/>
      <c r="H759" s="462"/>
    </row>
    <row r="760" spans="2:8" x14ac:dyDescent="0.2">
      <c r="B760" s="462"/>
      <c r="C760" s="462"/>
      <c r="D760" s="466"/>
      <c r="E760" s="466"/>
      <c r="F760" s="462"/>
      <c r="G760" s="462"/>
      <c r="H760" s="462"/>
    </row>
    <row r="761" spans="2:8" x14ac:dyDescent="0.2">
      <c r="B761" s="462"/>
      <c r="C761" s="462"/>
      <c r="D761" s="466"/>
      <c r="E761" s="466"/>
      <c r="F761" s="462"/>
      <c r="G761" s="462"/>
      <c r="H761" s="462"/>
    </row>
    <row r="762" spans="2:8" x14ac:dyDescent="0.2">
      <c r="B762" s="462"/>
      <c r="C762" s="462"/>
      <c r="D762" s="466"/>
      <c r="E762" s="466"/>
      <c r="F762" s="462"/>
      <c r="G762" s="462"/>
      <c r="H762" s="462"/>
    </row>
    <row r="763" spans="2:8" x14ac:dyDescent="0.2">
      <c r="B763" s="462"/>
      <c r="C763" s="462"/>
      <c r="D763" s="466"/>
      <c r="E763" s="466"/>
      <c r="F763" s="462"/>
      <c r="G763" s="462"/>
      <c r="H763" s="462"/>
    </row>
    <row r="764" spans="2:8" x14ac:dyDescent="0.2">
      <c r="B764" s="462"/>
      <c r="C764" s="462"/>
      <c r="D764" s="466"/>
      <c r="E764" s="466"/>
      <c r="F764" s="462"/>
      <c r="G764" s="462"/>
      <c r="H764" s="462"/>
    </row>
    <row r="765" spans="2:8" x14ac:dyDescent="0.2">
      <c r="B765" s="462"/>
      <c r="C765" s="462"/>
      <c r="D765" s="466"/>
      <c r="E765" s="466"/>
      <c r="F765" s="462"/>
      <c r="G765" s="462"/>
      <c r="H765" s="462"/>
    </row>
    <row r="766" spans="2:8" x14ac:dyDescent="0.2">
      <c r="B766" s="462"/>
      <c r="C766" s="462"/>
      <c r="D766" s="466"/>
      <c r="E766" s="466"/>
      <c r="F766" s="462"/>
      <c r="G766" s="462"/>
      <c r="H766" s="462"/>
    </row>
    <row r="767" spans="2:8" x14ac:dyDescent="0.2">
      <c r="B767" s="462"/>
      <c r="C767" s="462"/>
      <c r="D767" s="466"/>
      <c r="E767" s="466"/>
      <c r="F767" s="462"/>
      <c r="G767" s="462"/>
      <c r="H767" s="462"/>
    </row>
    <row r="768" spans="2:8" x14ac:dyDescent="0.2">
      <c r="B768" s="462"/>
      <c r="C768" s="462"/>
      <c r="D768" s="466"/>
      <c r="E768" s="466"/>
      <c r="F768" s="462"/>
      <c r="G768" s="462"/>
      <c r="H768" s="462"/>
    </row>
    <row r="769" spans="2:8" x14ac:dyDescent="0.2">
      <c r="B769" s="462"/>
      <c r="C769" s="462"/>
      <c r="D769" s="466"/>
      <c r="E769" s="466"/>
      <c r="F769" s="462"/>
      <c r="G769" s="462"/>
      <c r="H769" s="462"/>
    </row>
    <row r="770" spans="2:8" x14ac:dyDescent="0.2">
      <c r="B770" s="462"/>
      <c r="C770" s="462"/>
      <c r="D770" s="466"/>
      <c r="E770" s="466"/>
      <c r="F770" s="462"/>
      <c r="G770" s="462"/>
      <c r="H770" s="462"/>
    </row>
    <row r="771" spans="2:8" x14ac:dyDescent="0.2">
      <c r="B771" s="462"/>
      <c r="C771" s="462"/>
      <c r="D771" s="466"/>
      <c r="E771" s="466"/>
      <c r="F771" s="462"/>
      <c r="G771" s="462"/>
      <c r="H771" s="462"/>
    </row>
    <row r="772" spans="2:8" x14ac:dyDescent="0.2">
      <c r="B772" s="462"/>
      <c r="C772" s="462"/>
      <c r="D772" s="466"/>
      <c r="E772" s="466"/>
      <c r="F772" s="462"/>
      <c r="G772" s="462"/>
      <c r="H772" s="462"/>
    </row>
    <row r="773" spans="2:8" x14ac:dyDescent="0.2">
      <c r="B773" s="462"/>
      <c r="C773" s="462"/>
      <c r="D773" s="466"/>
      <c r="E773" s="466"/>
      <c r="F773" s="462"/>
      <c r="G773" s="462"/>
      <c r="H773" s="462"/>
    </row>
    <row r="774" spans="2:8" x14ac:dyDescent="0.2">
      <c r="B774" s="462"/>
      <c r="C774" s="462"/>
      <c r="D774" s="466"/>
      <c r="E774" s="466"/>
      <c r="F774" s="462"/>
      <c r="G774" s="462"/>
      <c r="H774" s="462"/>
    </row>
    <row r="775" spans="2:8" x14ac:dyDescent="0.2">
      <c r="B775" s="462"/>
      <c r="C775" s="462"/>
      <c r="D775" s="466"/>
      <c r="E775" s="466"/>
      <c r="F775" s="462"/>
      <c r="G775" s="462"/>
      <c r="H775" s="462"/>
    </row>
    <row r="776" spans="2:8" x14ac:dyDescent="0.2">
      <c r="B776" s="462"/>
      <c r="C776" s="462"/>
      <c r="D776" s="466"/>
      <c r="E776" s="466"/>
      <c r="F776" s="462"/>
      <c r="G776" s="462"/>
      <c r="H776" s="462"/>
    </row>
    <row r="777" spans="2:8" x14ac:dyDescent="0.2">
      <c r="B777" s="462"/>
      <c r="C777" s="462"/>
      <c r="D777" s="466"/>
      <c r="E777" s="466"/>
      <c r="F777" s="462"/>
      <c r="G777" s="462"/>
      <c r="H777" s="462"/>
    </row>
    <row r="778" spans="2:8" x14ac:dyDescent="0.2">
      <c r="B778" s="462"/>
      <c r="C778" s="462"/>
      <c r="D778" s="466"/>
      <c r="E778" s="466"/>
      <c r="F778" s="462"/>
      <c r="G778" s="462"/>
      <c r="H778" s="462"/>
    </row>
    <row r="779" spans="2:8" x14ac:dyDescent="0.2">
      <c r="B779" s="462"/>
      <c r="C779" s="462"/>
      <c r="D779" s="466"/>
      <c r="E779" s="466"/>
      <c r="F779" s="462"/>
      <c r="G779" s="462"/>
      <c r="H779" s="462"/>
    </row>
    <row r="780" spans="2:8" x14ac:dyDescent="0.2">
      <c r="B780" s="462"/>
      <c r="C780" s="462"/>
      <c r="D780" s="466"/>
      <c r="E780" s="466"/>
      <c r="F780" s="462"/>
      <c r="G780" s="462"/>
      <c r="H780" s="462"/>
    </row>
    <row r="781" spans="2:8" x14ac:dyDescent="0.2">
      <c r="B781" s="462"/>
      <c r="C781" s="462"/>
      <c r="D781" s="466"/>
      <c r="E781" s="466"/>
      <c r="F781" s="462"/>
      <c r="G781" s="462"/>
      <c r="H781" s="462"/>
    </row>
    <row r="782" spans="2:8" x14ac:dyDescent="0.2">
      <c r="B782" s="462"/>
      <c r="C782" s="462"/>
      <c r="D782" s="466"/>
      <c r="E782" s="466"/>
      <c r="F782" s="462"/>
      <c r="G782" s="462"/>
      <c r="H782" s="462"/>
    </row>
    <row r="783" spans="2:8" x14ac:dyDescent="0.2">
      <c r="B783" s="462"/>
      <c r="C783" s="462"/>
      <c r="D783" s="466"/>
      <c r="E783" s="466"/>
      <c r="F783" s="462"/>
      <c r="G783" s="462"/>
      <c r="H783" s="462"/>
    </row>
    <row r="784" spans="2:8" x14ac:dyDescent="0.2">
      <c r="B784" s="462"/>
      <c r="C784" s="462"/>
      <c r="D784" s="466"/>
      <c r="E784" s="466"/>
      <c r="F784" s="462"/>
      <c r="G784" s="462"/>
      <c r="H784" s="462"/>
    </row>
    <row r="785" spans="2:8" x14ac:dyDescent="0.2">
      <c r="B785" s="462"/>
      <c r="C785" s="462"/>
      <c r="D785" s="466"/>
      <c r="E785" s="466"/>
      <c r="F785" s="462"/>
      <c r="G785" s="462"/>
      <c r="H785" s="462"/>
    </row>
    <row r="786" spans="2:8" x14ac:dyDescent="0.2">
      <c r="B786" s="462"/>
      <c r="C786" s="462"/>
      <c r="D786" s="466"/>
      <c r="E786" s="466"/>
      <c r="F786" s="462"/>
      <c r="G786" s="462"/>
      <c r="H786" s="462"/>
    </row>
    <row r="787" spans="2:8" x14ac:dyDescent="0.2">
      <c r="B787" s="462"/>
      <c r="C787" s="462"/>
      <c r="D787" s="466"/>
      <c r="E787" s="466"/>
      <c r="F787" s="462"/>
      <c r="G787" s="462"/>
      <c r="H787" s="462"/>
    </row>
    <row r="788" spans="2:8" x14ac:dyDescent="0.2">
      <c r="B788" s="462"/>
      <c r="C788" s="462"/>
      <c r="D788" s="466"/>
      <c r="E788" s="466"/>
      <c r="F788" s="462"/>
      <c r="G788" s="462"/>
      <c r="H788" s="462"/>
    </row>
    <row r="789" spans="2:8" x14ac:dyDescent="0.2">
      <c r="B789" s="462"/>
      <c r="C789" s="462"/>
      <c r="D789" s="466"/>
      <c r="E789" s="466"/>
      <c r="F789" s="462"/>
      <c r="G789" s="462"/>
      <c r="H789" s="462"/>
    </row>
    <row r="790" spans="2:8" x14ac:dyDescent="0.2">
      <c r="B790" s="462"/>
      <c r="C790" s="462"/>
      <c r="D790" s="466"/>
      <c r="E790" s="466"/>
      <c r="F790" s="462"/>
      <c r="G790" s="462"/>
      <c r="H790" s="462"/>
    </row>
    <row r="791" spans="2:8" x14ac:dyDescent="0.2">
      <c r="B791" s="462"/>
      <c r="C791" s="462"/>
      <c r="D791" s="466"/>
      <c r="E791" s="466"/>
      <c r="F791" s="462"/>
      <c r="G791" s="462"/>
      <c r="H791" s="462"/>
    </row>
    <row r="792" spans="2:8" x14ac:dyDescent="0.2">
      <c r="B792" s="462"/>
      <c r="C792" s="462"/>
      <c r="D792" s="466"/>
      <c r="E792" s="466"/>
      <c r="F792" s="462"/>
      <c r="G792" s="462"/>
      <c r="H792" s="462"/>
    </row>
    <row r="793" spans="2:8" x14ac:dyDescent="0.2">
      <c r="B793" s="462"/>
      <c r="C793" s="462"/>
      <c r="D793" s="466"/>
      <c r="E793" s="466"/>
      <c r="F793" s="462"/>
      <c r="G793" s="462"/>
      <c r="H793" s="462"/>
    </row>
    <row r="794" spans="2:8" x14ac:dyDescent="0.2">
      <c r="B794" s="462"/>
      <c r="C794" s="462"/>
      <c r="D794" s="466"/>
      <c r="E794" s="466"/>
      <c r="F794" s="462"/>
      <c r="G794" s="462"/>
      <c r="H794" s="462"/>
    </row>
    <row r="795" spans="2:8" x14ac:dyDescent="0.2">
      <c r="B795" s="462"/>
      <c r="C795" s="462"/>
      <c r="D795" s="466"/>
      <c r="E795" s="466"/>
      <c r="F795" s="462"/>
      <c r="G795" s="462"/>
      <c r="H795" s="462"/>
    </row>
    <row r="796" spans="2:8" x14ac:dyDescent="0.2">
      <c r="B796" s="462"/>
      <c r="C796" s="462"/>
      <c r="D796" s="466"/>
      <c r="E796" s="466"/>
      <c r="F796" s="462"/>
      <c r="G796" s="462"/>
      <c r="H796" s="462"/>
    </row>
    <row r="797" spans="2:8" x14ac:dyDescent="0.2">
      <c r="B797" s="462"/>
      <c r="C797" s="462"/>
      <c r="D797" s="466"/>
      <c r="E797" s="466"/>
      <c r="F797" s="462"/>
      <c r="G797" s="462"/>
      <c r="H797" s="462"/>
    </row>
    <row r="798" spans="2:8" x14ac:dyDescent="0.2">
      <c r="B798" s="462"/>
      <c r="C798" s="462"/>
      <c r="D798" s="466"/>
      <c r="E798" s="466"/>
      <c r="F798" s="462"/>
      <c r="G798" s="462"/>
      <c r="H798" s="462"/>
    </row>
    <row r="799" spans="2:8" x14ac:dyDescent="0.2">
      <c r="B799" s="462"/>
      <c r="C799" s="462"/>
      <c r="D799" s="466"/>
      <c r="E799" s="466"/>
      <c r="F799" s="462"/>
      <c r="G799" s="462"/>
      <c r="H799" s="462"/>
    </row>
    <row r="800" spans="2:8" x14ac:dyDescent="0.2">
      <c r="B800" s="462"/>
      <c r="C800" s="462"/>
      <c r="D800" s="466"/>
      <c r="E800" s="466"/>
      <c r="F800" s="462"/>
      <c r="G800" s="462"/>
      <c r="H800" s="462"/>
    </row>
    <row r="801" spans="2:8" x14ac:dyDescent="0.2">
      <c r="B801" s="462"/>
      <c r="C801" s="462"/>
      <c r="D801" s="466"/>
      <c r="E801" s="466"/>
      <c r="F801" s="462"/>
      <c r="G801" s="462"/>
      <c r="H801" s="462"/>
    </row>
    <row r="802" spans="2:8" x14ac:dyDescent="0.2">
      <c r="B802" s="462"/>
      <c r="C802" s="462"/>
      <c r="D802" s="466"/>
      <c r="E802" s="466"/>
      <c r="F802" s="462"/>
      <c r="G802" s="462"/>
      <c r="H802" s="462"/>
    </row>
    <row r="803" spans="2:8" x14ac:dyDescent="0.2">
      <c r="B803" s="462"/>
      <c r="C803" s="462"/>
      <c r="D803" s="466"/>
      <c r="E803" s="466"/>
      <c r="F803" s="462"/>
      <c r="G803" s="462"/>
      <c r="H803" s="462"/>
    </row>
    <row r="804" spans="2:8" x14ac:dyDescent="0.2">
      <c r="B804" s="462"/>
      <c r="C804" s="462"/>
      <c r="D804" s="466"/>
      <c r="E804" s="466"/>
      <c r="F804" s="462"/>
      <c r="G804" s="462"/>
      <c r="H804" s="462"/>
    </row>
    <row r="805" spans="2:8" x14ac:dyDescent="0.2">
      <c r="B805" s="462"/>
      <c r="C805" s="462"/>
      <c r="D805" s="466"/>
      <c r="E805" s="466"/>
      <c r="F805" s="462"/>
      <c r="G805" s="462"/>
      <c r="H805" s="462"/>
    </row>
    <row r="806" spans="2:8" x14ac:dyDescent="0.2">
      <c r="B806" s="462"/>
      <c r="C806" s="462"/>
      <c r="D806" s="466"/>
      <c r="E806" s="466"/>
      <c r="F806" s="462"/>
      <c r="G806" s="462"/>
      <c r="H806" s="462"/>
    </row>
    <row r="807" spans="2:8" x14ac:dyDescent="0.2">
      <c r="B807" s="462"/>
      <c r="C807" s="462"/>
      <c r="D807" s="466"/>
      <c r="E807" s="466"/>
      <c r="F807" s="462"/>
      <c r="G807" s="462"/>
      <c r="H807" s="462"/>
    </row>
    <row r="808" spans="2:8" x14ac:dyDescent="0.2">
      <c r="B808" s="462"/>
      <c r="C808" s="462"/>
      <c r="D808" s="466"/>
      <c r="E808" s="466"/>
      <c r="F808" s="462"/>
      <c r="G808" s="462"/>
      <c r="H808" s="462"/>
    </row>
    <row r="809" spans="2:8" x14ac:dyDescent="0.2">
      <c r="B809" s="462"/>
      <c r="C809" s="462"/>
      <c r="D809" s="466"/>
      <c r="E809" s="466"/>
      <c r="F809" s="462"/>
      <c r="G809" s="462"/>
      <c r="H809" s="462"/>
    </row>
    <row r="810" spans="2:8" x14ac:dyDescent="0.2">
      <c r="B810" s="462"/>
      <c r="C810" s="462"/>
      <c r="D810" s="466"/>
      <c r="E810" s="466"/>
      <c r="F810" s="462"/>
      <c r="G810" s="462"/>
      <c r="H810" s="462"/>
    </row>
    <row r="811" spans="2:8" x14ac:dyDescent="0.2">
      <c r="B811" s="462"/>
      <c r="C811" s="462"/>
      <c r="D811" s="466"/>
      <c r="E811" s="466"/>
      <c r="F811" s="462"/>
      <c r="G811" s="462"/>
      <c r="H811" s="462"/>
    </row>
    <row r="812" spans="2:8" x14ac:dyDescent="0.2">
      <c r="B812" s="462"/>
      <c r="C812" s="462"/>
      <c r="D812" s="466"/>
      <c r="E812" s="466"/>
      <c r="F812" s="462"/>
      <c r="G812" s="462"/>
      <c r="H812" s="462"/>
    </row>
    <row r="813" spans="2:8" x14ac:dyDescent="0.2">
      <c r="B813" s="462"/>
      <c r="C813" s="462"/>
      <c r="D813" s="466"/>
      <c r="E813" s="466"/>
      <c r="F813" s="462"/>
      <c r="G813" s="462"/>
      <c r="H813" s="462"/>
    </row>
    <row r="814" spans="2:8" x14ac:dyDescent="0.2">
      <c r="B814" s="462"/>
      <c r="C814" s="462"/>
      <c r="D814" s="466"/>
      <c r="E814" s="466"/>
      <c r="F814" s="462"/>
      <c r="G814" s="462"/>
      <c r="H814" s="462"/>
    </row>
    <row r="815" spans="2:8" x14ac:dyDescent="0.2">
      <c r="B815" s="462"/>
      <c r="C815" s="462"/>
      <c r="D815" s="466"/>
      <c r="E815" s="466"/>
      <c r="F815" s="462"/>
      <c r="G815" s="462"/>
      <c r="H815" s="462"/>
    </row>
    <row r="816" spans="2:8" x14ac:dyDescent="0.2">
      <c r="B816" s="462"/>
      <c r="C816" s="462"/>
      <c r="D816" s="466"/>
      <c r="E816" s="466"/>
      <c r="F816" s="462"/>
      <c r="G816" s="462"/>
      <c r="H816" s="462"/>
    </row>
    <row r="817" spans="2:8" x14ac:dyDescent="0.2">
      <c r="B817" s="462"/>
      <c r="C817" s="462"/>
      <c r="D817" s="466"/>
      <c r="E817" s="466"/>
      <c r="F817" s="462"/>
      <c r="G817" s="462"/>
      <c r="H817" s="462"/>
    </row>
    <row r="818" spans="2:8" x14ac:dyDescent="0.2">
      <c r="B818" s="462"/>
      <c r="C818" s="462"/>
      <c r="D818" s="466"/>
      <c r="E818" s="466"/>
      <c r="F818" s="462"/>
      <c r="G818" s="462"/>
      <c r="H818" s="462"/>
    </row>
    <row r="819" spans="2:8" x14ac:dyDescent="0.2">
      <c r="B819" s="462"/>
      <c r="C819" s="462"/>
      <c r="D819" s="466"/>
      <c r="E819" s="466"/>
      <c r="F819" s="462"/>
      <c r="G819" s="462"/>
      <c r="H819" s="462"/>
    </row>
    <row r="820" spans="2:8" x14ac:dyDescent="0.2">
      <c r="B820" s="462"/>
      <c r="C820" s="462"/>
      <c r="D820" s="466"/>
      <c r="E820" s="466"/>
      <c r="F820" s="462"/>
      <c r="G820" s="462"/>
      <c r="H820" s="462"/>
    </row>
    <row r="821" spans="2:8" x14ac:dyDescent="0.2">
      <c r="B821" s="462"/>
      <c r="C821" s="462"/>
      <c r="D821" s="466"/>
      <c r="E821" s="466"/>
      <c r="F821" s="462"/>
      <c r="G821" s="462"/>
      <c r="H821" s="462"/>
    </row>
    <row r="822" spans="2:8" x14ac:dyDescent="0.2">
      <c r="B822" s="462"/>
      <c r="C822" s="462"/>
      <c r="D822" s="466"/>
      <c r="E822" s="466"/>
      <c r="F822" s="462"/>
      <c r="G822" s="462"/>
      <c r="H822" s="462"/>
    </row>
    <row r="823" spans="2:8" x14ac:dyDescent="0.2">
      <c r="B823" s="462"/>
      <c r="C823" s="462"/>
      <c r="D823" s="466"/>
      <c r="E823" s="466"/>
      <c r="F823" s="462"/>
      <c r="G823" s="462"/>
      <c r="H823" s="462"/>
    </row>
    <row r="824" spans="2:8" x14ac:dyDescent="0.2">
      <c r="B824" s="462"/>
      <c r="C824" s="462"/>
      <c r="D824" s="466"/>
      <c r="E824" s="466"/>
      <c r="F824" s="462"/>
      <c r="G824" s="462"/>
      <c r="H824" s="462"/>
    </row>
    <row r="825" spans="2:8" x14ac:dyDescent="0.2">
      <c r="B825" s="462"/>
      <c r="C825" s="462"/>
      <c r="D825" s="466"/>
      <c r="E825" s="466"/>
      <c r="F825" s="462"/>
      <c r="G825" s="462"/>
      <c r="H825" s="462"/>
    </row>
    <row r="826" spans="2:8" x14ac:dyDescent="0.2">
      <c r="B826" s="462"/>
      <c r="C826" s="462"/>
      <c r="D826" s="466"/>
      <c r="E826" s="466"/>
      <c r="F826" s="462"/>
      <c r="G826" s="462"/>
      <c r="H826" s="462"/>
    </row>
    <row r="827" spans="2:8" x14ac:dyDescent="0.2">
      <c r="B827" s="462"/>
      <c r="C827" s="462"/>
      <c r="D827" s="466"/>
      <c r="E827" s="466"/>
      <c r="F827" s="462"/>
      <c r="G827" s="462"/>
      <c r="H827" s="462"/>
    </row>
    <row r="828" spans="2:8" x14ac:dyDescent="0.2">
      <c r="B828" s="462"/>
      <c r="C828" s="462"/>
      <c r="D828" s="466"/>
      <c r="E828" s="466"/>
      <c r="F828" s="462"/>
      <c r="G828" s="462"/>
      <c r="H828" s="462"/>
    </row>
    <row r="829" spans="2:8" x14ac:dyDescent="0.2">
      <c r="B829" s="462"/>
      <c r="C829" s="462"/>
      <c r="D829" s="466"/>
      <c r="E829" s="466"/>
      <c r="F829" s="462"/>
      <c r="G829" s="462"/>
      <c r="H829" s="462"/>
    </row>
    <row r="830" spans="2:8" x14ac:dyDescent="0.2">
      <c r="B830" s="462"/>
      <c r="C830" s="462"/>
      <c r="D830" s="466"/>
      <c r="E830" s="466"/>
      <c r="F830" s="462"/>
      <c r="G830" s="462"/>
      <c r="H830" s="462"/>
    </row>
    <row r="831" spans="2:8" x14ac:dyDescent="0.2">
      <c r="B831" s="462"/>
      <c r="C831" s="462"/>
      <c r="D831" s="466"/>
      <c r="E831" s="466"/>
      <c r="F831" s="462"/>
      <c r="G831" s="462"/>
      <c r="H831" s="462"/>
    </row>
    <row r="832" spans="2:8" x14ac:dyDescent="0.2">
      <c r="B832" s="462"/>
      <c r="C832" s="462"/>
      <c r="D832" s="466"/>
      <c r="E832" s="466"/>
      <c r="F832" s="462"/>
      <c r="G832" s="462"/>
      <c r="H832" s="462"/>
    </row>
    <row r="833" spans="2:8" x14ac:dyDescent="0.2">
      <c r="B833" s="462"/>
      <c r="C833" s="462"/>
      <c r="D833" s="466"/>
      <c r="E833" s="466"/>
      <c r="F833" s="462"/>
      <c r="G833" s="462"/>
      <c r="H833" s="462"/>
    </row>
    <row r="834" spans="2:8" x14ac:dyDescent="0.2">
      <c r="B834" s="462"/>
      <c r="C834" s="462"/>
      <c r="D834" s="466"/>
      <c r="E834" s="466"/>
      <c r="F834" s="462"/>
      <c r="G834" s="462"/>
      <c r="H834" s="462"/>
    </row>
    <row r="835" spans="2:8" x14ac:dyDescent="0.2">
      <c r="B835" s="462"/>
      <c r="C835" s="462"/>
      <c r="D835" s="466"/>
      <c r="E835" s="466"/>
      <c r="F835" s="462"/>
      <c r="G835" s="462"/>
      <c r="H835" s="462"/>
    </row>
    <row r="836" spans="2:8" x14ac:dyDescent="0.2">
      <c r="B836" s="462"/>
      <c r="C836" s="462"/>
      <c r="D836" s="466"/>
      <c r="E836" s="466"/>
      <c r="F836" s="462"/>
      <c r="G836" s="462"/>
      <c r="H836" s="462"/>
    </row>
    <row r="837" spans="2:8" x14ac:dyDescent="0.2">
      <c r="B837" s="462"/>
      <c r="C837" s="462"/>
      <c r="D837" s="466"/>
      <c r="E837" s="466"/>
      <c r="F837" s="462"/>
      <c r="G837" s="462"/>
      <c r="H837" s="462"/>
    </row>
    <row r="838" spans="2:8" x14ac:dyDescent="0.2">
      <c r="B838" s="462"/>
      <c r="C838" s="462"/>
      <c r="D838" s="466"/>
      <c r="E838" s="466"/>
      <c r="F838" s="462"/>
      <c r="G838" s="462"/>
      <c r="H838" s="462"/>
    </row>
    <row r="839" spans="2:8" x14ac:dyDescent="0.2">
      <c r="B839" s="462"/>
      <c r="C839" s="462"/>
      <c r="D839" s="466"/>
      <c r="E839" s="466"/>
      <c r="F839" s="462"/>
      <c r="G839" s="462"/>
      <c r="H839" s="462"/>
    </row>
    <row r="840" spans="2:8" x14ac:dyDescent="0.2">
      <c r="B840" s="462"/>
      <c r="C840" s="462"/>
      <c r="D840" s="466"/>
      <c r="E840" s="466"/>
      <c r="F840" s="462"/>
      <c r="G840" s="462"/>
      <c r="H840" s="462"/>
    </row>
    <row r="841" spans="2:8" x14ac:dyDescent="0.2">
      <c r="B841" s="462"/>
      <c r="C841" s="462"/>
      <c r="D841" s="466"/>
      <c r="E841" s="466"/>
      <c r="F841" s="462"/>
      <c r="G841" s="462"/>
      <c r="H841" s="462"/>
    </row>
    <row r="842" spans="2:8" x14ac:dyDescent="0.2">
      <c r="B842" s="462"/>
      <c r="C842" s="462"/>
      <c r="D842" s="466"/>
      <c r="E842" s="466"/>
      <c r="F842" s="462"/>
      <c r="G842" s="462"/>
      <c r="H842" s="462"/>
    </row>
    <row r="843" spans="2:8" x14ac:dyDescent="0.2">
      <c r="B843" s="462"/>
      <c r="C843" s="462"/>
      <c r="D843" s="466"/>
      <c r="E843" s="466"/>
      <c r="F843" s="462"/>
      <c r="G843" s="462"/>
      <c r="H843" s="462"/>
    </row>
    <row r="844" spans="2:8" x14ac:dyDescent="0.2">
      <c r="B844" s="462"/>
      <c r="C844" s="462"/>
      <c r="D844" s="466"/>
      <c r="E844" s="466"/>
      <c r="F844" s="462"/>
      <c r="G844" s="462"/>
      <c r="H844" s="462"/>
    </row>
    <row r="845" spans="2:8" x14ac:dyDescent="0.2">
      <c r="B845" s="462"/>
      <c r="C845" s="462"/>
      <c r="D845" s="466"/>
      <c r="E845" s="466"/>
      <c r="F845" s="462"/>
      <c r="G845" s="462"/>
      <c r="H845" s="462"/>
    </row>
    <row r="846" spans="2:8" x14ac:dyDescent="0.2">
      <c r="B846" s="462"/>
      <c r="C846" s="462"/>
      <c r="D846" s="466"/>
      <c r="E846" s="466"/>
      <c r="F846" s="462"/>
      <c r="G846" s="462"/>
      <c r="H846" s="462"/>
    </row>
    <row r="847" spans="2:8" x14ac:dyDescent="0.2">
      <c r="B847" s="462"/>
      <c r="C847" s="462"/>
      <c r="D847" s="466"/>
      <c r="E847" s="466"/>
      <c r="F847" s="462"/>
      <c r="G847" s="462"/>
      <c r="H847" s="462"/>
    </row>
    <row r="848" spans="2:8" x14ac:dyDescent="0.2">
      <c r="B848" s="462"/>
      <c r="C848" s="462"/>
      <c r="D848" s="466"/>
      <c r="E848" s="466"/>
      <c r="F848" s="462"/>
      <c r="G848" s="462"/>
      <c r="H848" s="462"/>
    </row>
    <row r="849" spans="2:8" x14ac:dyDescent="0.2">
      <c r="B849" s="462"/>
      <c r="C849" s="462"/>
      <c r="D849" s="466"/>
      <c r="E849" s="466"/>
      <c r="F849" s="462"/>
      <c r="G849" s="462"/>
      <c r="H849" s="462"/>
    </row>
    <row r="850" spans="2:8" x14ac:dyDescent="0.2">
      <c r="B850" s="462"/>
      <c r="C850" s="462"/>
      <c r="D850" s="466"/>
      <c r="E850" s="466"/>
      <c r="F850" s="462"/>
      <c r="G850" s="462"/>
      <c r="H850" s="462"/>
    </row>
    <row r="851" spans="2:8" x14ac:dyDescent="0.2">
      <c r="B851" s="462"/>
      <c r="C851" s="462"/>
      <c r="D851" s="466"/>
      <c r="E851" s="466"/>
      <c r="F851" s="462"/>
      <c r="G851" s="462"/>
      <c r="H851" s="462"/>
    </row>
    <row r="852" spans="2:8" x14ac:dyDescent="0.2">
      <c r="B852" s="462"/>
      <c r="C852" s="462"/>
      <c r="D852" s="466"/>
      <c r="E852" s="466"/>
      <c r="F852" s="462"/>
      <c r="G852" s="462"/>
      <c r="H852" s="462"/>
    </row>
    <row r="853" spans="2:8" x14ac:dyDescent="0.2">
      <c r="B853" s="462"/>
      <c r="C853" s="462"/>
      <c r="D853" s="466"/>
      <c r="E853" s="466"/>
      <c r="F853" s="462"/>
      <c r="G853" s="462"/>
      <c r="H853" s="462"/>
    </row>
    <row r="854" spans="2:8" x14ac:dyDescent="0.2">
      <c r="B854" s="462"/>
      <c r="C854" s="462"/>
      <c r="D854" s="466"/>
      <c r="E854" s="466"/>
      <c r="F854" s="462"/>
      <c r="G854" s="462"/>
      <c r="H854" s="462"/>
    </row>
    <row r="855" spans="2:8" x14ac:dyDescent="0.2">
      <c r="B855" s="462"/>
      <c r="C855" s="462"/>
      <c r="D855" s="466"/>
      <c r="E855" s="466"/>
      <c r="F855" s="462"/>
      <c r="G855" s="462"/>
      <c r="H855" s="462"/>
    </row>
    <row r="856" spans="2:8" x14ac:dyDescent="0.2">
      <c r="B856" s="462"/>
      <c r="C856" s="462"/>
      <c r="D856" s="466"/>
      <c r="E856" s="466"/>
      <c r="F856" s="462"/>
      <c r="G856" s="462"/>
      <c r="H856" s="462"/>
    </row>
    <row r="857" spans="2:8" x14ac:dyDescent="0.2">
      <c r="B857" s="462"/>
      <c r="C857" s="462"/>
      <c r="D857" s="466"/>
      <c r="E857" s="466"/>
      <c r="F857" s="462"/>
      <c r="G857" s="462"/>
      <c r="H857" s="462"/>
    </row>
    <row r="858" spans="2:8" x14ac:dyDescent="0.2">
      <c r="B858" s="462"/>
      <c r="C858" s="462"/>
      <c r="D858" s="466"/>
      <c r="E858" s="466"/>
      <c r="F858" s="462"/>
      <c r="G858" s="462"/>
      <c r="H858" s="462"/>
    </row>
    <row r="859" spans="2:8" x14ac:dyDescent="0.2">
      <c r="B859" s="462"/>
      <c r="C859" s="462"/>
      <c r="D859" s="466"/>
      <c r="E859" s="466"/>
      <c r="F859" s="462"/>
      <c r="G859" s="462"/>
      <c r="H859" s="462"/>
    </row>
    <row r="860" spans="2:8" x14ac:dyDescent="0.2">
      <c r="B860" s="462"/>
      <c r="C860" s="462"/>
      <c r="D860" s="466"/>
      <c r="E860" s="466"/>
      <c r="F860" s="462"/>
      <c r="G860" s="462"/>
      <c r="H860" s="462"/>
    </row>
    <row r="861" spans="2:8" x14ac:dyDescent="0.2">
      <c r="B861" s="462"/>
      <c r="C861" s="462"/>
      <c r="D861" s="466"/>
      <c r="E861" s="466"/>
      <c r="F861" s="462"/>
      <c r="G861" s="462"/>
      <c r="H861" s="462"/>
    </row>
    <row r="862" spans="2:8" x14ac:dyDescent="0.2">
      <c r="B862" s="462"/>
      <c r="C862" s="462"/>
      <c r="D862" s="466"/>
      <c r="E862" s="466"/>
      <c r="F862" s="462"/>
      <c r="G862" s="462"/>
      <c r="H862" s="462"/>
    </row>
    <row r="863" spans="2:8" x14ac:dyDescent="0.2">
      <c r="B863" s="462"/>
      <c r="C863" s="462"/>
      <c r="D863" s="466"/>
      <c r="E863" s="466"/>
      <c r="F863" s="462"/>
      <c r="G863" s="462"/>
      <c r="H863" s="462"/>
    </row>
    <row r="864" spans="2:8" x14ac:dyDescent="0.2">
      <c r="B864" s="462"/>
      <c r="C864" s="462"/>
      <c r="D864" s="466"/>
      <c r="E864" s="466"/>
      <c r="F864" s="462"/>
      <c r="G864" s="462"/>
      <c r="H864" s="462"/>
    </row>
    <row r="865" spans="2:8" x14ac:dyDescent="0.2">
      <c r="B865" s="462"/>
      <c r="C865" s="462"/>
      <c r="D865" s="466"/>
      <c r="E865" s="466"/>
      <c r="F865" s="462"/>
      <c r="G865" s="462"/>
      <c r="H865" s="462"/>
    </row>
    <row r="866" spans="2:8" x14ac:dyDescent="0.2">
      <c r="B866" s="462"/>
      <c r="C866" s="462"/>
      <c r="D866" s="466"/>
      <c r="E866" s="466"/>
      <c r="F866" s="462"/>
      <c r="G866" s="462"/>
      <c r="H866" s="462"/>
    </row>
    <row r="867" spans="2:8" x14ac:dyDescent="0.2">
      <c r="B867" s="462"/>
      <c r="C867" s="462"/>
      <c r="D867" s="466"/>
      <c r="E867" s="466"/>
      <c r="F867" s="462"/>
      <c r="G867" s="462"/>
      <c r="H867" s="462"/>
    </row>
    <row r="868" spans="2:8" x14ac:dyDescent="0.2">
      <c r="B868" s="462"/>
      <c r="C868" s="462"/>
      <c r="D868" s="466"/>
      <c r="E868" s="466"/>
      <c r="F868" s="462"/>
      <c r="G868" s="462"/>
      <c r="H868" s="462"/>
    </row>
    <row r="869" spans="2:8" x14ac:dyDescent="0.2">
      <c r="B869" s="462"/>
      <c r="C869" s="462"/>
      <c r="D869" s="466"/>
      <c r="E869" s="466"/>
      <c r="F869" s="462"/>
      <c r="G869" s="462"/>
      <c r="H869" s="462"/>
    </row>
    <row r="870" spans="2:8" x14ac:dyDescent="0.2">
      <c r="B870" s="462"/>
      <c r="C870" s="462"/>
      <c r="D870" s="466"/>
      <c r="E870" s="466"/>
      <c r="F870" s="462"/>
      <c r="G870" s="462"/>
      <c r="H870" s="462"/>
    </row>
    <row r="871" spans="2:8" x14ac:dyDescent="0.2">
      <c r="B871" s="462"/>
      <c r="C871" s="462"/>
      <c r="D871" s="466"/>
      <c r="E871" s="466"/>
      <c r="F871" s="462"/>
      <c r="G871" s="462"/>
      <c r="H871" s="462"/>
    </row>
    <row r="872" spans="2:8" x14ac:dyDescent="0.2">
      <c r="B872" s="462"/>
      <c r="C872" s="462"/>
      <c r="D872" s="466"/>
      <c r="E872" s="466"/>
      <c r="F872" s="462"/>
      <c r="G872" s="462"/>
      <c r="H872" s="462"/>
    </row>
    <row r="873" spans="2:8" x14ac:dyDescent="0.2">
      <c r="B873" s="462"/>
      <c r="C873" s="462"/>
      <c r="D873" s="466"/>
      <c r="E873" s="466"/>
      <c r="F873" s="462"/>
      <c r="G873" s="462"/>
      <c r="H873" s="462"/>
    </row>
    <row r="874" spans="2:8" x14ac:dyDescent="0.2">
      <c r="B874" s="462"/>
      <c r="C874" s="462"/>
      <c r="D874" s="466"/>
      <c r="E874" s="466"/>
      <c r="F874" s="462"/>
      <c r="G874" s="462"/>
      <c r="H874" s="462"/>
    </row>
    <row r="875" spans="2:8" x14ac:dyDescent="0.2">
      <c r="B875" s="462"/>
      <c r="C875" s="462"/>
      <c r="D875" s="466"/>
      <c r="E875" s="466"/>
      <c r="F875" s="462"/>
      <c r="G875" s="462"/>
      <c r="H875" s="462"/>
    </row>
    <row r="876" spans="2:8" x14ac:dyDescent="0.2">
      <c r="B876" s="462"/>
      <c r="C876" s="462"/>
      <c r="D876" s="466"/>
      <c r="E876" s="466"/>
      <c r="F876" s="462"/>
      <c r="G876" s="462"/>
      <c r="H876" s="462"/>
    </row>
    <row r="877" spans="2:8" x14ac:dyDescent="0.2">
      <c r="B877" s="462"/>
      <c r="C877" s="462"/>
      <c r="D877" s="466"/>
      <c r="E877" s="466"/>
      <c r="F877" s="462"/>
      <c r="G877" s="462"/>
      <c r="H877" s="462"/>
    </row>
    <row r="878" spans="2:8" x14ac:dyDescent="0.2">
      <c r="B878" s="462"/>
      <c r="C878" s="462"/>
      <c r="D878" s="466"/>
      <c r="E878" s="466"/>
      <c r="F878" s="462"/>
      <c r="G878" s="462"/>
      <c r="H878" s="462"/>
    </row>
    <row r="879" spans="2:8" x14ac:dyDescent="0.2">
      <c r="B879" s="462"/>
      <c r="C879" s="462"/>
      <c r="D879" s="466"/>
      <c r="E879" s="466"/>
      <c r="F879" s="462"/>
      <c r="G879" s="462"/>
      <c r="H879" s="462"/>
    </row>
    <row r="880" spans="2:8" x14ac:dyDescent="0.2">
      <c r="B880" s="462"/>
      <c r="C880" s="462"/>
      <c r="D880" s="466"/>
      <c r="E880" s="466"/>
      <c r="F880" s="462"/>
      <c r="G880" s="462"/>
      <c r="H880" s="462"/>
    </row>
    <row r="881" spans="2:8" x14ac:dyDescent="0.2">
      <c r="B881" s="462"/>
      <c r="C881" s="462"/>
      <c r="D881" s="466"/>
      <c r="E881" s="466"/>
      <c r="F881" s="462"/>
      <c r="G881" s="462"/>
      <c r="H881" s="462"/>
    </row>
    <row r="882" spans="2:8" x14ac:dyDescent="0.2">
      <c r="B882" s="462"/>
      <c r="C882" s="462"/>
      <c r="D882" s="466"/>
      <c r="E882" s="466"/>
      <c r="F882" s="462"/>
      <c r="G882" s="462"/>
      <c r="H882" s="462"/>
    </row>
    <row r="883" spans="2:8" x14ac:dyDescent="0.2">
      <c r="B883" s="462"/>
      <c r="C883" s="462"/>
      <c r="D883" s="466"/>
      <c r="E883" s="466"/>
      <c r="F883" s="462"/>
      <c r="G883" s="462"/>
      <c r="H883" s="462"/>
    </row>
    <row r="884" spans="2:8" x14ac:dyDescent="0.2">
      <c r="B884" s="462"/>
      <c r="C884" s="462"/>
      <c r="D884" s="466"/>
      <c r="E884" s="466"/>
      <c r="F884" s="462"/>
      <c r="G884" s="462"/>
      <c r="H884" s="462"/>
    </row>
    <row r="885" spans="2:8" x14ac:dyDescent="0.2">
      <c r="B885" s="462"/>
      <c r="C885" s="462"/>
      <c r="D885" s="466"/>
      <c r="E885" s="466"/>
      <c r="F885" s="462"/>
      <c r="G885" s="462"/>
      <c r="H885" s="462"/>
    </row>
    <row r="886" spans="2:8" x14ac:dyDescent="0.2">
      <c r="B886" s="462"/>
      <c r="C886" s="462"/>
      <c r="D886" s="466"/>
      <c r="E886" s="466"/>
      <c r="F886" s="462"/>
      <c r="G886" s="462"/>
      <c r="H886" s="462"/>
    </row>
    <row r="887" spans="2:8" x14ac:dyDescent="0.2">
      <c r="B887" s="462"/>
      <c r="C887" s="462"/>
      <c r="D887" s="466"/>
      <c r="E887" s="466"/>
      <c r="F887" s="462"/>
      <c r="G887" s="462"/>
      <c r="H887" s="462"/>
    </row>
    <row r="888" spans="2:8" x14ac:dyDescent="0.2">
      <c r="B888" s="462"/>
      <c r="C888" s="462"/>
      <c r="D888" s="466"/>
      <c r="E888" s="466"/>
      <c r="F888" s="462"/>
      <c r="G888" s="462"/>
      <c r="H888" s="462"/>
    </row>
    <row r="889" spans="2:8" x14ac:dyDescent="0.2">
      <c r="B889" s="462"/>
      <c r="C889" s="462"/>
      <c r="D889" s="466"/>
      <c r="E889" s="466"/>
      <c r="F889" s="462"/>
      <c r="G889" s="462"/>
      <c r="H889" s="462"/>
    </row>
    <row r="890" spans="2:8" x14ac:dyDescent="0.2">
      <c r="B890" s="462"/>
      <c r="C890" s="462"/>
      <c r="D890" s="466"/>
      <c r="E890" s="466"/>
      <c r="F890" s="462"/>
      <c r="G890" s="462"/>
      <c r="H890" s="462"/>
    </row>
  </sheetData>
  <sheetProtection algorithmName="SHA-512" hashValue="QrZY1C64RF8YG6d3082O/6GBhTCZF7qa1AcaXcjshNwrzNILlGdAGenhhNEisz99Ey0Gt87PXFuWQYKsXcrqdA==" saltValue="D8gbOeWwvBmXq5orx1d6cQ==" spinCount="100000" sheet="1" selectLockedCells="1"/>
  <mergeCells count="16"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  <mergeCell ref="C9:D9"/>
    <mergeCell ref="B2:D2"/>
    <mergeCell ref="B3:D3"/>
    <mergeCell ref="B4:D4"/>
    <mergeCell ref="B6:D6"/>
    <mergeCell ref="C8:D8"/>
  </mergeCells>
  <phoneticPr fontId="43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B49" activePane="bottomRight" state="frozen"/>
      <selection activeCell="J10" sqref="J10"/>
      <selection pane="topRight" activeCell="J10" sqref="J10"/>
      <selection pane="bottomLeft" activeCell="J10" sqref="J10"/>
      <selection pane="bottomRight" activeCell="K21" sqref="K21"/>
    </sheetView>
  </sheetViews>
  <sheetFormatPr defaultColWidth="9.140625" defaultRowHeight="15" x14ac:dyDescent="0.3"/>
  <cols>
    <col min="1" max="1" width="30.7109375" style="65" customWidth="1"/>
    <col min="2" max="3" width="8.7109375" style="92" customWidth="1"/>
    <col min="4" max="11" width="8.7109375" style="65" customWidth="1"/>
    <col min="12" max="13" width="8.7109375" style="92" customWidth="1"/>
    <col min="14" max="18" width="8.7109375" style="65" customWidth="1"/>
    <col min="19" max="16384" width="9.140625" style="65"/>
  </cols>
  <sheetData>
    <row r="1" spans="1:18" ht="39.950000000000003" customHeight="1" x14ac:dyDescent="0.3">
      <c r="A1" s="548" t="s">
        <v>442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</row>
    <row r="2" spans="1:18" s="53" customFormat="1" ht="34.5" customHeight="1" x14ac:dyDescent="0.15">
      <c r="A2" s="537" t="s">
        <v>141</v>
      </c>
      <c r="B2" s="547" t="s">
        <v>142</v>
      </c>
      <c r="C2" s="547"/>
      <c r="D2" s="547" t="s">
        <v>143</v>
      </c>
      <c r="E2" s="547"/>
      <c r="F2" s="547" t="s">
        <v>493</v>
      </c>
      <c r="G2" s="547"/>
      <c r="H2" s="547" t="s">
        <v>145</v>
      </c>
      <c r="I2" s="547"/>
      <c r="J2" s="547" t="s">
        <v>146</v>
      </c>
      <c r="K2" s="547"/>
      <c r="L2" s="547" t="s">
        <v>147</v>
      </c>
      <c r="M2" s="547"/>
      <c r="N2" s="547" t="s">
        <v>148</v>
      </c>
      <c r="O2" s="547"/>
      <c r="P2" s="537" t="s">
        <v>41</v>
      </c>
      <c r="Q2" s="537"/>
      <c r="R2" s="537" t="s">
        <v>41</v>
      </c>
    </row>
    <row r="3" spans="1:18" s="53" customFormat="1" ht="15" customHeight="1" x14ac:dyDescent="0.15">
      <c r="A3" s="537"/>
      <c r="B3" s="83" t="s">
        <v>42</v>
      </c>
      <c r="C3" s="83" t="s">
        <v>43</v>
      </c>
      <c r="D3" s="83" t="s">
        <v>42</v>
      </c>
      <c r="E3" s="83" t="s">
        <v>43</v>
      </c>
      <c r="F3" s="83" t="s">
        <v>42</v>
      </c>
      <c r="G3" s="83" t="s">
        <v>43</v>
      </c>
      <c r="H3" s="83" t="s">
        <v>42</v>
      </c>
      <c r="I3" s="83" t="s">
        <v>43</v>
      </c>
      <c r="J3" s="83" t="s">
        <v>42</v>
      </c>
      <c r="K3" s="83" t="s">
        <v>43</v>
      </c>
      <c r="L3" s="83" t="s">
        <v>42</v>
      </c>
      <c r="M3" s="83" t="s">
        <v>43</v>
      </c>
      <c r="N3" s="83" t="s">
        <v>42</v>
      </c>
      <c r="O3" s="83" t="s">
        <v>43</v>
      </c>
      <c r="P3" s="68" t="s">
        <v>42</v>
      </c>
      <c r="Q3" s="68" t="s">
        <v>43</v>
      </c>
      <c r="R3" s="537"/>
    </row>
    <row r="4" spans="1:18" s="53" customFormat="1" ht="24.95" customHeight="1" x14ac:dyDescent="0.15">
      <c r="A4" s="369" t="s">
        <v>44</v>
      </c>
      <c r="B4" s="312"/>
      <c r="C4" s="355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223">
        <f>B4+D4+F4+H4+J4+L4+N4</f>
        <v>0</v>
      </c>
      <c r="Q4" s="223">
        <f>C4+E4+G4+I4+K4+M4+O4</f>
        <v>0</v>
      </c>
      <c r="R4" s="223">
        <f>P4+Q4</f>
        <v>0</v>
      </c>
    </row>
    <row r="5" spans="1:18" s="53" customFormat="1" ht="24.95" customHeight="1" x14ac:dyDescent="0.15">
      <c r="A5" s="369" t="s">
        <v>415</v>
      </c>
      <c r="B5" s="314"/>
      <c r="C5" s="356"/>
      <c r="D5" s="314"/>
      <c r="E5" s="356"/>
      <c r="F5" s="314"/>
      <c r="G5" s="356"/>
      <c r="H5" s="314"/>
      <c r="I5" s="356"/>
      <c r="J5" s="314"/>
      <c r="K5" s="356"/>
      <c r="L5" s="314"/>
      <c r="M5" s="356"/>
      <c r="N5" s="314"/>
      <c r="O5" s="356"/>
      <c r="P5" s="225">
        <f t="shared" ref="P5:Q47" si="0">B5+D5+F5+H5+J5+L5+N5</f>
        <v>0</v>
      </c>
      <c r="Q5" s="225">
        <f t="shared" si="0"/>
        <v>0</v>
      </c>
      <c r="R5" s="225">
        <f t="shared" ref="R5:R47" si="1">P5+Q5</f>
        <v>0</v>
      </c>
    </row>
    <row r="6" spans="1:18" s="53" customFormat="1" ht="24.95" customHeight="1" x14ac:dyDescent="0.15">
      <c r="A6" s="369" t="s">
        <v>416</v>
      </c>
      <c r="B6" s="314"/>
      <c r="C6" s="356"/>
      <c r="D6" s="314"/>
      <c r="E6" s="356"/>
      <c r="F6" s="314"/>
      <c r="G6" s="356"/>
      <c r="H6" s="314"/>
      <c r="I6" s="356"/>
      <c r="J6" s="314"/>
      <c r="K6" s="356"/>
      <c r="L6" s="314"/>
      <c r="M6" s="356"/>
      <c r="N6" s="314"/>
      <c r="O6" s="356"/>
      <c r="P6" s="225">
        <f t="shared" si="0"/>
        <v>0</v>
      </c>
      <c r="Q6" s="225">
        <f t="shared" si="0"/>
        <v>0</v>
      </c>
      <c r="R6" s="225">
        <f t="shared" si="1"/>
        <v>0</v>
      </c>
    </row>
    <row r="7" spans="1:18" s="53" customFormat="1" ht="24.95" customHeight="1" x14ac:dyDescent="0.15">
      <c r="A7" s="369" t="s">
        <v>417</v>
      </c>
      <c r="B7" s="314"/>
      <c r="C7" s="356"/>
      <c r="D7" s="314"/>
      <c r="E7" s="356"/>
      <c r="F7" s="314"/>
      <c r="G7" s="356"/>
      <c r="H7" s="314"/>
      <c r="I7" s="356"/>
      <c r="J7" s="314"/>
      <c r="K7" s="356"/>
      <c r="L7" s="314"/>
      <c r="M7" s="356"/>
      <c r="N7" s="314"/>
      <c r="O7" s="356"/>
      <c r="P7" s="225">
        <f t="shared" si="0"/>
        <v>0</v>
      </c>
      <c r="Q7" s="225">
        <f t="shared" si="0"/>
        <v>0</v>
      </c>
      <c r="R7" s="225">
        <f t="shared" si="1"/>
        <v>0</v>
      </c>
    </row>
    <row r="8" spans="1:18" s="53" customFormat="1" ht="24.95" customHeight="1" x14ac:dyDescent="0.15">
      <c r="A8" s="369" t="s">
        <v>418</v>
      </c>
      <c r="B8" s="314"/>
      <c r="C8" s="356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225">
        <f t="shared" si="0"/>
        <v>0</v>
      </c>
      <c r="Q8" s="225">
        <f t="shared" si="0"/>
        <v>0</v>
      </c>
      <c r="R8" s="225">
        <f t="shared" si="1"/>
        <v>0</v>
      </c>
    </row>
    <row r="9" spans="1:18" s="53" customFormat="1" ht="24.95" customHeight="1" x14ac:dyDescent="0.15">
      <c r="A9" s="369" t="s">
        <v>419</v>
      </c>
      <c r="B9" s="314"/>
      <c r="C9" s="356"/>
      <c r="D9" s="314"/>
      <c r="E9" s="356"/>
      <c r="F9" s="314"/>
      <c r="G9" s="356"/>
      <c r="H9" s="314"/>
      <c r="I9" s="356"/>
      <c r="J9" s="314"/>
      <c r="K9" s="356"/>
      <c r="L9" s="314"/>
      <c r="M9" s="356"/>
      <c r="N9" s="314"/>
      <c r="O9" s="356"/>
      <c r="P9" s="225">
        <f t="shared" si="0"/>
        <v>0</v>
      </c>
      <c r="Q9" s="225">
        <f t="shared" si="0"/>
        <v>0</v>
      </c>
      <c r="R9" s="225">
        <f t="shared" si="1"/>
        <v>0</v>
      </c>
    </row>
    <row r="10" spans="1:18" s="53" customFormat="1" ht="24.95" customHeight="1" x14ac:dyDescent="0.15">
      <c r="A10" s="369" t="s">
        <v>45</v>
      </c>
      <c r="B10" s="314">
        <v>2</v>
      </c>
      <c r="C10" s="356">
        <v>2</v>
      </c>
      <c r="D10" s="314"/>
      <c r="E10" s="356"/>
      <c r="F10" s="314"/>
      <c r="G10" s="356"/>
      <c r="H10" s="314"/>
      <c r="I10" s="356"/>
      <c r="J10" s="314"/>
      <c r="K10" s="356"/>
      <c r="L10" s="314"/>
      <c r="M10" s="356"/>
      <c r="N10" s="314"/>
      <c r="O10" s="356"/>
      <c r="P10" s="225">
        <f t="shared" si="0"/>
        <v>2</v>
      </c>
      <c r="Q10" s="225">
        <f t="shared" si="0"/>
        <v>2</v>
      </c>
      <c r="R10" s="225">
        <f t="shared" si="1"/>
        <v>4</v>
      </c>
    </row>
    <row r="11" spans="1:18" s="53" customFormat="1" ht="24.95" customHeight="1" x14ac:dyDescent="0.15">
      <c r="A11" s="369" t="s">
        <v>46</v>
      </c>
      <c r="B11" s="314"/>
      <c r="C11" s="356"/>
      <c r="D11" s="314"/>
      <c r="E11" s="356"/>
      <c r="F11" s="314">
        <v>1</v>
      </c>
      <c r="G11" s="356"/>
      <c r="H11" s="314"/>
      <c r="I11" s="356"/>
      <c r="J11" s="314"/>
      <c r="K11" s="356"/>
      <c r="L11" s="314"/>
      <c r="M11" s="356"/>
      <c r="N11" s="314"/>
      <c r="O11" s="356">
        <v>1</v>
      </c>
      <c r="P11" s="225">
        <f t="shared" si="0"/>
        <v>1</v>
      </c>
      <c r="Q11" s="225">
        <f t="shared" si="0"/>
        <v>1</v>
      </c>
      <c r="R11" s="225">
        <f t="shared" si="1"/>
        <v>2</v>
      </c>
    </row>
    <row r="12" spans="1:18" s="53" customFormat="1" ht="24.95" customHeight="1" x14ac:dyDescent="0.15">
      <c r="A12" s="369" t="s">
        <v>47</v>
      </c>
      <c r="B12" s="314"/>
      <c r="C12" s="356"/>
      <c r="D12" s="314"/>
      <c r="E12" s="356"/>
      <c r="F12" s="314"/>
      <c r="G12" s="356"/>
      <c r="H12" s="314"/>
      <c r="I12" s="356"/>
      <c r="J12" s="314"/>
      <c r="K12" s="356"/>
      <c r="L12" s="314"/>
      <c r="M12" s="356"/>
      <c r="N12" s="314"/>
      <c r="O12" s="356"/>
      <c r="P12" s="225">
        <f t="shared" si="0"/>
        <v>0</v>
      </c>
      <c r="Q12" s="225">
        <f t="shared" si="0"/>
        <v>0</v>
      </c>
      <c r="R12" s="225">
        <f t="shared" si="1"/>
        <v>0</v>
      </c>
    </row>
    <row r="13" spans="1:18" s="53" customFormat="1" ht="24.95" customHeight="1" x14ac:dyDescent="0.15">
      <c r="A13" s="369" t="s">
        <v>48</v>
      </c>
      <c r="B13" s="314"/>
      <c r="C13" s="356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225">
        <f t="shared" si="0"/>
        <v>0</v>
      </c>
      <c r="Q13" s="225">
        <f t="shared" si="0"/>
        <v>0</v>
      </c>
      <c r="R13" s="225">
        <f t="shared" si="1"/>
        <v>0</v>
      </c>
    </row>
    <row r="14" spans="1:18" s="53" customFormat="1" ht="24.95" customHeight="1" x14ac:dyDescent="0.15">
      <c r="A14" s="369" t="s">
        <v>49</v>
      </c>
      <c r="B14" s="314"/>
      <c r="C14" s="356"/>
      <c r="D14" s="314"/>
      <c r="E14" s="356"/>
      <c r="F14" s="314"/>
      <c r="G14" s="356"/>
      <c r="H14" s="314"/>
      <c r="I14" s="356"/>
      <c r="J14" s="314"/>
      <c r="K14" s="356"/>
      <c r="L14" s="314"/>
      <c r="M14" s="356"/>
      <c r="N14" s="314"/>
      <c r="O14" s="356"/>
      <c r="P14" s="225">
        <f t="shared" si="0"/>
        <v>0</v>
      </c>
      <c r="Q14" s="225">
        <f t="shared" si="0"/>
        <v>0</v>
      </c>
      <c r="R14" s="225">
        <f t="shared" si="1"/>
        <v>0</v>
      </c>
    </row>
    <row r="15" spans="1:18" s="53" customFormat="1" ht="24.95" customHeight="1" x14ac:dyDescent="0.15">
      <c r="A15" s="369" t="s">
        <v>50</v>
      </c>
      <c r="B15" s="314"/>
      <c r="C15" s="356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225">
        <f t="shared" si="0"/>
        <v>0</v>
      </c>
      <c r="Q15" s="225">
        <f t="shared" si="0"/>
        <v>0</v>
      </c>
      <c r="R15" s="225">
        <f t="shared" si="1"/>
        <v>0</v>
      </c>
    </row>
    <row r="16" spans="1:18" s="53" customFormat="1" ht="24.95" customHeight="1" x14ac:dyDescent="0.15">
      <c r="A16" s="369" t="s">
        <v>51</v>
      </c>
      <c r="B16" s="314"/>
      <c r="C16" s="356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225">
        <f t="shared" si="0"/>
        <v>0</v>
      </c>
      <c r="Q16" s="225">
        <f t="shared" si="0"/>
        <v>0</v>
      </c>
      <c r="R16" s="225">
        <f t="shared" si="1"/>
        <v>0</v>
      </c>
    </row>
    <row r="17" spans="1:18" s="53" customFormat="1" ht="24.95" customHeight="1" x14ac:dyDescent="0.15">
      <c r="A17" s="369" t="s">
        <v>512</v>
      </c>
      <c r="B17" s="314"/>
      <c r="C17" s="356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225">
        <f t="shared" si="0"/>
        <v>0</v>
      </c>
      <c r="Q17" s="225">
        <f t="shared" si="0"/>
        <v>0</v>
      </c>
      <c r="R17" s="225">
        <f t="shared" si="1"/>
        <v>0</v>
      </c>
    </row>
    <row r="18" spans="1:18" s="53" customFormat="1" ht="24.95" customHeight="1" x14ac:dyDescent="0.15">
      <c r="A18" s="369" t="s">
        <v>54</v>
      </c>
      <c r="B18" s="314"/>
      <c r="C18" s="356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225">
        <f t="shared" si="0"/>
        <v>0</v>
      </c>
      <c r="Q18" s="225">
        <f t="shared" si="0"/>
        <v>0</v>
      </c>
      <c r="R18" s="225">
        <f t="shared" si="1"/>
        <v>0</v>
      </c>
    </row>
    <row r="19" spans="1:18" s="53" customFormat="1" ht="24.95" customHeight="1" x14ac:dyDescent="0.15">
      <c r="A19" s="369" t="s">
        <v>55</v>
      </c>
      <c r="B19" s="314"/>
      <c r="C19" s="356"/>
      <c r="D19" s="314"/>
      <c r="E19" s="356"/>
      <c r="F19" s="314"/>
      <c r="G19" s="356"/>
      <c r="H19" s="314"/>
      <c r="I19" s="356"/>
      <c r="J19" s="314"/>
      <c r="K19" s="356"/>
      <c r="L19" s="314"/>
      <c r="M19" s="356"/>
      <c r="N19" s="314"/>
      <c r="O19" s="356"/>
      <c r="P19" s="225">
        <f t="shared" si="0"/>
        <v>0</v>
      </c>
      <c r="Q19" s="225">
        <f t="shared" si="0"/>
        <v>0</v>
      </c>
      <c r="R19" s="225">
        <f t="shared" si="1"/>
        <v>0</v>
      </c>
    </row>
    <row r="20" spans="1:18" s="53" customFormat="1" ht="24.95" customHeight="1" x14ac:dyDescent="0.15">
      <c r="A20" s="369" t="s">
        <v>56</v>
      </c>
      <c r="B20" s="314"/>
      <c r="C20" s="356"/>
      <c r="D20" s="314"/>
      <c r="E20" s="356"/>
      <c r="F20" s="314"/>
      <c r="G20" s="356"/>
      <c r="H20" s="314"/>
      <c r="I20" s="356"/>
      <c r="J20" s="314">
        <v>1</v>
      </c>
      <c r="K20" s="356">
        <v>1</v>
      </c>
      <c r="L20" s="314"/>
      <c r="M20" s="356"/>
      <c r="N20" s="314">
        <v>26</v>
      </c>
      <c r="O20" s="356">
        <v>34</v>
      </c>
      <c r="P20" s="225">
        <f t="shared" si="0"/>
        <v>27</v>
      </c>
      <c r="Q20" s="225">
        <f t="shared" si="0"/>
        <v>35</v>
      </c>
      <c r="R20" s="225">
        <f t="shared" si="1"/>
        <v>62</v>
      </c>
    </row>
    <row r="21" spans="1:18" s="53" customFormat="1" ht="24.95" customHeight="1" x14ac:dyDescent="0.15">
      <c r="A21" s="369" t="s">
        <v>57</v>
      </c>
      <c r="B21" s="314"/>
      <c r="C21" s="356"/>
      <c r="D21" s="314"/>
      <c r="E21" s="356"/>
      <c r="F21" s="314"/>
      <c r="G21" s="356"/>
      <c r="H21" s="314"/>
      <c r="I21" s="356"/>
      <c r="J21" s="314"/>
      <c r="K21" s="356"/>
      <c r="L21" s="314"/>
      <c r="M21" s="356"/>
      <c r="N21" s="314"/>
      <c r="O21" s="356"/>
      <c r="P21" s="225">
        <f t="shared" si="0"/>
        <v>0</v>
      </c>
      <c r="Q21" s="225">
        <f t="shared" si="0"/>
        <v>0</v>
      </c>
      <c r="R21" s="225">
        <f t="shared" si="1"/>
        <v>0</v>
      </c>
    </row>
    <row r="22" spans="1:18" s="53" customFormat="1" ht="24.95" customHeight="1" x14ac:dyDescent="0.15">
      <c r="A22" s="369" t="s">
        <v>58</v>
      </c>
      <c r="B22" s="314"/>
      <c r="C22" s="356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225">
        <f t="shared" si="0"/>
        <v>0</v>
      </c>
      <c r="Q22" s="225">
        <f t="shared" si="0"/>
        <v>0</v>
      </c>
      <c r="R22" s="225">
        <f t="shared" si="1"/>
        <v>0</v>
      </c>
    </row>
    <row r="23" spans="1:18" s="53" customFormat="1" ht="24.95" customHeight="1" x14ac:dyDescent="0.15">
      <c r="A23" s="369" t="s">
        <v>59</v>
      </c>
      <c r="B23" s="314"/>
      <c r="C23" s="356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225">
        <f t="shared" si="0"/>
        <v>0</v>
      </c>
      <c r="Q23" s="225">
        <f t="shared" si="0"/>
        <v>0</v>
      </c>
      <c r="R23" s="225">
        <f t="shared" si="1"/>
        <v>0</v>
      </c>
    </row>
    <row r="24" spans="1:18" s="53" customFormat="1" ht="24.95" customHeight="1" x14ac:dyDescent="0.15">
      <c r="A24" s="369" t="s">
        <v>60</v>
      </c>
      <c r="B24" s="314"/>
      <c r="C24" s="356"/>
      <c r="D24" s="314"/>
      <c r="E24" s="356"/>
      <c r="F24" s="314"/>
      <c r="G24" s="356"/>
      <c r="H24" s="314"/>
      <c r="I24" s="356"/>
      <c r="J24" s="314"/>
      <c r="K24" s="356"/>
      <c r="L24" s="314"/>
      <c r="M24" s="356"/>
      <c r="N24" s="314"/>
      <c r="O24" s="356"/>
      <c r="P24" s="225">
        <f t="shared" si="0"/>
        <v>0</v>
      </c>
      <c r="Q24" s="225">
        <f t="shared" si="0"/>
        <v>0</v>
      </c>
      <c r="R24" s="225">
        <f t="shared" si="1"/>
        <v>0</v>
      </c>
    </row>
    <row r="25" spans="1:18" s="53" customFormat="1" ht="24.95" customHeight="1" x14ac:dyDescent="0.15">
      <c r="A25" s="369" t="s">
        <v>61</v>
      </c>
      <c r="B25" s="314"/>
      <c r="C25" s="356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225">
        <f t="shared" si="0"/>
        <v>0</v>
      </c>
      <c r="Q25" s="225">
        <f t="shared" si="0"/>
        <v>0</v>
      </c>
      <c r="R25" s="225">
        <f t="shared" si="1"/>
        <v>0</v>
      </c>
    </row>
    <row r="26" spans="1:18" s="53" customFormat="1" ht="24.95" customHeight="1" x14ac:dyDescent="0.15">
      <c r="A26" s="369" t="s">
        <v>62</v>
      </c>
      <c r="B26" s="314"/>
      <c r="C26" s="356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225">
        <f t="shared" si="0"/>
        <v>0</v>
      </c>
      <c r="Q26" s="225">
        <f t="shared" si="0"/>
        <v>0</v>
      </c>
      <c r="R26" s="225">
        <f t="shared" si="1"/>
        <v>0</v>
      </c>
    </row>
    <row r="27" spans="1:18" s="53" customFormat="1" ht="24.95" customHeight="1" x14ac:dyDescent="0.15">
      <c r="A27" s="369" t="s">
        <v>63</v>
      </c>
      <c r="B27" s="314"/>
      <c r="C27" s="356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225">
        <f t="shared" si="0"/>
        <v>0</v>
      </c>
      <c r="Q27" s="225">
        <f t="shared" si="0"/>
        <v>0</v>
      </c>
      <c r="R27" s="225">
        <f t="shared" si="1"/>
        <v>0</v>
      </c>
    </row>
    <row r="28" spans="1:18" s="53" customFormat="1" ht="24.95" customHeight="1" x14ac:dyDescent="0.15">
      <c r="A28" s="369" t="s">
        <v>64</v>
      </c>
      <c r="B28" s="314"/>
      <c r="C28" s="356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225">
        <f t="shared" si="0"/>
        <v>0</v>
      </c>
      <c r="Q28" s="225">
        <f t="shared" si="0"/>
        <v>0</v>
      </c>
      <c r="R28" s="225">
        <f t="shared" si="1"/>
        <v>0</v>
      </c>
    </row>
    <row r="29" spans="1:18" s="53" customFormat="1" ht="24.95" customHeight="1" x14ac:dyDescent="0.15">
      <c r="A29" s="369" t="s">
        <v>65</v>
      </c>
      <c r="B29" s="314"/>
      <c r="C29" s="356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225">
        <f t="shared" si="0"/>
        <v>0</v>
      </c>
      <c r="Q29" s="225">
        <f t="shared" si="0"/>
        <v>0</v>
      </c>
      <c r="R29" s="225">
        <f t="shared" si="1"/>
        <v>0</v>
      </c>
    </row>
    <row r="30" spans="1:18" s="53" customFormat="1" ht="24.95" customHeight="1" x14ac:dyDescent="0.15">
      <c r="A30" s="369" t="s">
        <v>66</v>
      </c>
      <c r="B30" s="314"/>
      <c r="C30" s="356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225">
        <f t="shared" si="0"/>
        <v>0</v>
      </c>
      <c r="Q30" s="225">
        <f t="shared" si="0"/>
        <v>0</v>
      </c>
      <c r="R30" s="225">
        <f t="shared" si="1"/>
        <v>0</v>
      </c>
    </row>
    <row r="31" spans="1:18" s="53" customFormat="1" ht="24.95" customHeight="1" x14ac:dyDescent="0.15">
      <c r="A31" s="369" t="s">
        <v>67</v>
      </c>
      <c r="B31" s="314"/>
      <c r="C31" s="356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225">
        <f t="shared" si="0"/>
        <v>0</v>
      </c>
      <c r="Q31" s="225">
        <f t="shared" si="0"/>
        <v>0</v>
      </c>
      <c r="R31" s="225">
        <f t="shared" si="1"/>
        <v>0</v>
      </c>
    </row>
    <row r="32" spans="1:18" s="53" customFormat="1" ht="24.95" customHeight="1" x14ac:dyDescent="0.15">
      <c r="A32" s="369" t="s">
        <v>68</v>
      </c>
      <c r="B32" s="314"/>
      <c r="C32" s="356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225">
        <f t="shared" si="0"/>
        <v>0</v>
      </c>
      <c r="Q32" s="225">
        <f t="shared" si="0"/>
        <v>0</v>
      </c>
      <c r="R32" s="225">
        <f t="shared" si="1"/>
        <v>0</v>
      </c>
    </row>
    <row r="33" spans="1:18" s="53" customFormat="1" ht="24.95" customHeight="1" x14ac:dyDescent="0.15">
      <c r="A33" s="369" t="s">
        <v>420</v>
      </c>
      <c r="B33" s="314"/>
      <c r="C33" s="356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225">
        <f t="shared" si="0"/>
        <v>0</v>
      </c>
      <c r="Q33" s="225">
        <f t="shared" si="0"/>
        <v>0</v>
      </c>
      <c r="R33" s="225">
        <f t="shared" si="1"/>
        <v>0</v>
      </c>
    </row>
    <row r="34" spans="1:18" s="53" customFormat="1" ht="24.95" customHeight="1" x14ac:dyDescent="0.15">
      <c r="A34" s="369" t="s">
        <v>421</v>
      </c>
      <c r="B34" s="314"/>
      <c r="C34" s="356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225">
        <f t="shared" si="0"/>
        <v>0</v>
      </c>
      <c r="Q34" s="225">
        <f t="shared" si="0"/>
        <v>0</v>
      </c>
      <c r="R34" s="225">
        <f t="shared" si="1"/>
        <v>0</v>
      </c>
    </row>
    <row r="35" spans="1:18" s="53" customFormat="1" ht="24.95" customHeight="1" x14ac:dyDescent="0.15">
      <c r="A35" s="369" t="s">
        <v>422</v>
      </c>
      <c r="B35" s="314"/>
      <c r="C35" s="356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225">
        <f t="shared" si="0"/>
        <v>0</v>
      </c>
      <c r="Q35" s="225">
        <f t="shared" si="0"/>
        <v>0</v>
      </c>
      <c r="R35" s="225">
        <f t="shared" si="1"/>
        <v>0</v>
      </c>
    </row>
    <row r="36" spans="1:18" s="53" customFormat="1" ht="24.95" customHeight="1" x14ac:dyDescent="0.15">
      <c r="A36" s="369" t="s">
        <v>69</v>
      </c>
      <c r="B36" s="314"/>
      <c r="C36" s="356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225">
        <f t="shared" si="0"/>
        <v>0</v>
      </c>
      <c r="Q36" s="225">
        <f t="shared" si="0"/>
        <v>0</v>
      </c>
      <c r="R36" s="225">
        <f t="shared" si="1"/>
        <v>0</v>
      </c>
    </row>
    <row r="37" spans="1:18" s="53" customFormat="1" ht="24.95" customHeight="1" x14ac:dyDescent="0.15">
      <c r="A37" s="369" t="s">
        <v>423</v>
      </c>
      <c r="B37" s="314"/>
      <c r="C37" s="356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225">
        <f t="shared" si="0"/>
        <v>0</v>
      </c>
      <c r="Q37" s="225">
        <f t="shared" si="0"/>
        <v>0</v>
      </c>
      <c r="R37" s="225">
        <f t="shared" si="1"/>
        <v>0</v>
      </c>
    </row>
    <row r="38" spans="1:18" s="53" customFormat="1" ht="24.95" customHeight="1" x14ac:dyDescent="0.15">
      <c r="A38" s="369" t="s">
        <v>424</v>
      </c>
      <c r="B38" s="314"/>
      <c r="C38" s="356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225">
        <f t="shared" si="0"/>
        <v>0</v>
      </c>
      <c r="Q38" s="225">
        <f t="shared" si="0"/>
        <v>0</v>
      </c>
      <c r="R38" s="225">
        <f t="shared" si="1"/>
        <v>0</v>
      </c>
    </row>
    <row r="39" spans="1:18" s="53" customFormat="1" ht="24.95" customHeight="1" x14ac:dyDescent="0.15">
      <c r="A39" s="369" t="s">
        <v>425</v>
      </c>
      <c r="B39" s="314"/>
      <c r="C39" s="356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225">
        <f t="shared" si="0"/>
        <v>0</v>
      </c>
      <c r="Q39" s="225">
        <f t="shared" si="0"/>
        <v>0</v>
      </c>
      <c r="R39" s="225">
        <f t="shared" si="1"/>
        <v>0</v>
      </c>
    </row>
    <row r="40" spans="1:18" s="53" customFormat="1" ht="24.95" customHeight="1" x14ac:dyDescent="0.15">
      <c r="A40" s="369" t="s">
        <v>70</v>
      </c>
      <c r="B40" s="314"/>
      <c r="C40" s="356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225">
        <f t="shared" si="0"/>
        <v>0</v>
      </c>
      <c r="Q40" s="225">
        <f t="shared" si="0"/>
        <v>0</v>
      </c>
      <c r="R40" s="225">
        <f t="shared" si="1"/>
        <v>0</v>
      </c>
    </row>
    <row r="41" spans="1:18" s="53" customFormat="1" ht="24.95" customHeight="1" x14ac:dyDescent="0.15">
      <c r="A41" s="369" t="s">
        <v>71</v>
      </c>
      <c r="B41" s="314"/>
      <c r="C41" s="356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225">
        <f t="shared" si="0"/>
        <v>0</v>
      </c>
      <c r="Q41" s="225">
        <f t="shared" si="0"/>
        <v>0</v>
      </c>
      <c r="R41" s="225">
        <f t="shared" si="1"/>
        <v>0</v>
      </c>
    </row>
    <row r="42" spans="1:18" s="53" customFormat="1" ht="24.95" customHeight="1" x14ac:dyDescent="0.15">
      <c r="A42" s="369" t="s">
        <v>72</v>
      </c>
      <c r="B42" s="314"/>
      <c r="C42" s="356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225">
        <f t="shared" si="0"/>
        <v>0</v>
      </c>
      <c r="Q42" s="225">
        <f t="shared" si="0"/>
        <v>0</v>
      </c>
      <c r="R42" s="225">
        <f t="shared" si="1"/>
        <v>0</v>
      </c>
    </row>
    <row r="43" spans="1:18" s="53" customFormat="1" ht="24.95" customHeight="1" x14ac:dyDescent="0.15">
      <c r="A43" s="369" t="s">
        <v>73</v>
      </c>
      <c r="B43" s="314"/>
      <c r="C43" s="356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225">
        <f t="shared" si="0"/>
        <v>0</v>
      </c>
      <c r="Q43" s="225">
        <f t="shared" si="0"/>
        <v>0</v>
      </c>
      <c r="R43" s="225">
        <f t="shared" si="1"/>
        <v>0</v>
      </c>
    </row>
    <row r="44" spans="1:18" s="53" customFormat="1" ht="24.95" customHeight="1" x14ac:dyDescent="0.15">
      <c r="A44" s="369" t="s">
        <v>74</v>
      </c>
      <c r="B44" s="314"/>
      <c r="C44" s="356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225">
        <f t="shared" si="0"/>
        <v>0</v>
      </c>
      <c r="Q44" s="225">
        <f t="shared" si="0"/>
        <v>0</v>
      </c>
      <c r="R44" s="225">
        <f t="shared" si="1"/>
        <v>0</v>
      </c>
    </row>
    <row r="45" spans="1:18" s="53" customFormat="1" ht="24.95" customHeight="1" x14ac:dyDescent="0.15">
      <c r="A45" s="369" t="s">
        <v>426</v>
      </c>
      <c r="B45" s="314"/>
      <c r="C45" s="356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225">
        <f t="shared" si="0"/>
        <v>0</v>
      </c>
      <c r="Q45" s="225">
        <f t="shared" si="0"/>
        <v>0</v>
      </c>
      <c r="R45" s="225">
        <f t="shared" si="1"/>
        <v>0</v>
      </c>
    </row>
    <row r="46" spans="1:18" s="53" customFormat="1" ht="24.95" customHeight="1" x14ac:dyDescent="0.15">
      <c r="A46" s="369" t="s">
        <v>75</v>
      </c>
      <c r="B46" s="314"/>
      <c r="C46" s="356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225">
        <f t="shared" si="0"/>
        <v>0</v>
      </c>
      <c r="Q46" s="225">
        <f t="shared" si="0"/>
        <v>0</v>
      </c>
      <c r="R46" s="225">
        <f t="shared" si="1"/>
        <v>0</v>
      </c>
    </row>
    <row r="47" spans="1:18" s="53" customFormat="1" ht="24.95" customHeight="1" x14ac:dyDescent="0.15">
      <c r="A47" s="369" t="s">
        <v>76</v>
      </c>
      <c r="B47" s="313"/>
      <c r="C47" s="357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224">
        <f t="shared" si="0"/>
        <v>0</v>
      </c>
      <c r="Q47" s="224">
        <f t="shared" si="0"/>
        <v>0</v>
      </c>
      <c r="R47" s="224">
        <f t="shared" si="1"/>
        <v>0</v>
      </c>
    </row>
    <row r="48" spans="1:18" s="53" customFormat="1" ht="15" customHeight="1" x14ac:dyDescent="0.15">
      <c r="A48" s="68" t="s">
        <v>77</v>
      </c>
      <c r="B48" s="226">
        <f>SUM(B4:B47)</f>
        <v>2</v>
      </c>
      <c r="C48" s="282">
        <f t="shared" ref="C48:O48" si="2">SUM(C4:C47)</f>
        <v>2</v>
      </c>
      <c r="D48" s="226">
        <f t="shared" si="2"/>
        <v>0</v>
      </c>
      <c r="E48" s="226">
        <f t="shared" si="2"/>
        <v>0</v>
      </c>
      <c r="F48" s="226">
        <f t="shared" si="2"/>
        <v>1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1</v>
      </c>
      <c r="K48" s="226">
        <f t="shared" si="2"/>
        <v>1</v>
      </c>
      <c r="L48" s="226">
        <f t="shared" si="2"/>
        <v>0</v>
      </c>
      <c r="M48" s="226">
        <f t="shared" si="2"/>
        <v>0</v>
      </c>
      <c r="N48" s="226">
        <f t="shared" si="2"/>
        <v>26</v>
      </c>
      <c r="O48" s="226">
        <f t="shared" si="2"/>
        <v>35</v>
      </c>
      <c r="P48" s="226">
        <f>SUM(P4:P47)</f>
        <v>30</v>
      </c>
      <c r="Q48" s="226">
        <f>SUM(Q4:Q47)</f>
        <v>38</v>
      </c>
      <c r="R48" s="226">
        <f>P48+Q48</f>
        <v>68</v>
      </c>
    </row>
    <row r="49" spans="1:18" s="84" customFormat="1" ht="9.9499999999999993" customHeight="1" x14ac:dyDescent="0.15">
      <c r="K49" s="85"/>
      <c r="L49" s="85"/>
      <c r="M49" s="85"/>
      <c r="N49" s="85"/>
      <c r="O49" s="85"/>
      <c r="P49" s="52"/>
      <c r="Q49" s="69"/>
      <c r="R49" s="85"/>
    </row>
    <row r="50" spans="1:18" s="53" customFormat="1" ht="24.95" customHeight="1" x14ac:dyDescent="0.15">
      <c r="A50" s="68" t="s">
        <v>149</v>
      </c>
      <c r="B50" s="68" t="s">
        <v>42</v>
      </c>
      <c r="C50" s="68" t="s">
        <v>43</v>
      </c>
      <c r="D50" s="68" t="s">
        <v>77</v>
      </c>
      <c r="K50" s="86"/>
      <c r="L50" s="87"/>
      <c r="M50" s="87"/>
      <c r="N50" s="86"/>
    </row>
    <row r="51" spans="1:18" s="53" customFormat="1" ht="24.95" customHeight="1" x14ac:dyDescent="0.15">
      <c r="A51" s="218" t="s">
        <v>79</v>
      </c>
      <c r="B51" s="365"/>
      <c r="C51" s="355"/>
      <c r="D51" s="283">
        <f>B51+C51</f>
        <v>0</v>
      </c>
      <c r="L51" s="84"/>
      <c r="M51" s="84"/>
    </row>
    <row r="52" spans="1:18" s="53" customFormat="1" ht="24.95" customHeight="1" x14ac:dyDescent="0.15">
      <c r="A52" s="219" t="s">
        <v>80</v>
      </c>
      <c r="B52" s="366"/>
      <c r="C52" s="357"/>
      <c r="D52" s="284">
        <f>B52+C52</f>
        <v>0</v>
      </c>
      <c r="L52" s="84"/>
      <c r="M52" s="84"/>
    </row>
    <row r="53" spans="1:18" s="53" customFormat="1" ht="15" customHeight="1" x14ac:dyDescent="0.15">
      <c r="A53" s="68" t="s">
        <v>77</v>
      </c>
      <c r="B53" s="226">
        <f>SUM(B51:B52)</f>
        <v>0</v>
      </c>
      <c r="C53" s="226">
        <f>SUM(C51:C52)</f>
        <v>0</v>
      </c>
      <c r="D53" s="226">
        <f>B53+C53</f>
        <v>0</v>
      </c>
      <c r="L53" s="84"/>
      <c r="M53" s="84"/>
    </row>
    <row r="54" spans="1:18" s="84" customFormat="1" ht="9.9499999999999993" customHeight="1" x14ac:dyDescent="0.15">
      <c r="A54" s="52"/>
      <c r="B54" s="88"/>
      <c r="C54" s="88"/>
      <c r="D54" s="88"/>
    </row>
    <row r="55" spans="1:18" s="60" customFormat="1" ht="13.35" customHeight="1" x14ac:dyDescent="0.3">
      <c r="A55" s="58" t="s">
        <v>150</v>
      </c>
      <c r="B55" s="58"/>
      <c r="C55" s="58"/>
      <c r="D55" s="58"/>
      <c r="E55" s="58"/>
      <c r="F55" s="58"/>
      <c r="G55" s="58"/>
      <c r="H55" s="58"/>
      <c r="I55" s="58"/>
      <c r="J55" s="58"/>
    </row>
    <row r="56" spans="1:18" s="60" customFormat="1" ht="13.35" customHeight="1" x14ac:dyDescent="0.3">
      <c r="A56" s="378" t="s">
        <v>151</v>
      </c>
      <c r="B56" s="379"/>
      <c r="C56" s="379"/>
      <c r="D56" s="379"/>
      <c r="E56" s="379"/>
      <c r="F56" s="379"/>
      <c r="G56" s="379"/>
      <c r="H56" s="379"/>
      <c r="I56" s="379"/>
      <c r="J56" s="379"/>
    </row>
    <row r="57" spans="1:18" s="60" customFormat="1" ht="13.35" customHeight="1" x14ac:dyDescent="0.3">
      <c r="A57" s="90" t="s">
        <v>152</v>
      </c>
      <c r="B57" s="90"/>
      <c r="C57" s="90"/>
      <c r="D57" s="90"/>
      <c r="E57" s="90"/>
      <c r="F57" s="90"/>
      <c r="G57" s="90"/>
      <c r="H57" s="90"/>
      <c r="I57" s="90"/>
      <c r="J57" s="90"/>
    </row>
    <row r="58" spans="1:18" s="60" customFormat="1" ht="13.35" customHeight="1" x14ac:dyDescent="0.3">
      <c r="A58" s="109" t="s">
        <v>428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</row>
    <row r="59" spans="1:18" s="60" customFormat="1" ht="13.35" customHeight="1" x14ac:dyDescent="0.3">
      <c r="A59" s="109" t="s">
        <v>82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</row>
    <row r="60" spans="1:18" s="60" customFormat="1" ht="26.45" customHeight="1" x14ac:dyDescent="0.3">
      <c r="A60" s="534" t="s">
        <v>429</v>
      </c>
      <c r="B60" s="534"/>
      <c r="C60" s="534"/>
      <c r="D60" s="534"/>
      <c r="E60" s="534"/>
      <c r="F60" s="534"/>
      <c r="G60" s="534"/>
      <c r="H60" s="534"/>
      <c r="I60" s="534"/>
      <c r="J60" s="534"/>
      <c r="K60" s="534"/>
      <c r="L60" s="534"/>
      <c r="M60" s="534"/>
    </row>
    <row r="61" spans="1:18" s="60" customFormat="1" ht="12" customHeight="1" x14ac:dyDescent="0.3">
      <c r="A61" s="61"/>
      <c r="B61" s="91"/>
      <c r="C61" s="91"/>
      <c r="D61" s="90"/>
      <c r="E61" s="90"/>
      <c r="F61" s="90"/>
      <c r="G61" s="90"/>
      <c r="H61" s="90"/>
      <c r="I61" s="90"/>
      <c r="J61" s="90"/>
      <c r="L61" s="89"/>
      <c r="M61" s="89"/>
    </row>
  </sheetData>
  <sheetProtection algorithmName="SHA-512" hashValue="kBfColRHMyZsWBf3yMBrXkxKxFeke9OSatlZsWuULtHW3IRWA0PPkUTAZFQ/cJNhIIXozf9cCHimjdKQ4gW9Mw==" saltValue="WIWQnRURL+w4jiO0WgzykA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82" fitToHeight="0" orientation="landscape" horizontalDpi="4294967295" vertic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B4" activePane="bottomRight" state="frozen"/>
      <selection activeCell="J10" sqref="J10"/>
      <selection pane="topRight" activeCell="J10" sqref="J10"/>
      <selection pane="bottomLeft" activeCell="J10" sqref="J10"/>
      <selection pane="bottomRight" activeCell="B10" sqref="B10"/>
    </sheetView>
  </sheetViews>
  <sheetFormatPr defaultColWidth="9.140625" defaultRowHeight="15" x14ac:dyDescent="0.3"/>
  <cols>
    <col min="1" max="1" width="30.7109375" style="102" customWidth="1"/>
    <col min="2" max="5" width="8.7109375" style="102" customWidth="1"/>
    <col min="6" max="15" width="8.7109375" style="103" customWidth="1"/>
    <col min="16" max="23" width="8.7109375" style="102" customWidth="1"/>
    <col min="24" max="25" width="8.7109375" style="65" customWidth="1"/>
    <col min="26" max="26" width="8.7109375" style="102" customWidth="1"/>
    <col min="27" max="32" width="8.7109375" style="93" customWidth="1"/>
    <col min="33" max="16384" width="9.140625" style="93"/>
  </cols>
  <sheetData>
    <row r="1" spans="1:26" ht="30" customHeight="1" x14ac:dyDescent="0.2">
      <c r="A1" s="550" t="s">
        <v>153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</row>
    <row r="2" spans="1:26" s="94" customFormat="1" ht="39.950000000000003" customHeight="1" x14ac:dyDescent="0.15">
      <c r="A2" s="533" t="s">
        <v>154</v>
      </c>
      <c r="B2" s="533" t="s">
        <v>155</v>
      </c>
      <c r="C2" s="533"/>
      <c r="D2" s="533" t="s">
        <v>156</v>
      </c>
      <c r="E2" s="533"/>
      <c r="F2" s="533" t="s">
        <v>157</v>
      </c>
      <c r="G2" s="533"/>
      <c r="H2" s="533" t="s">
        <v>158</v>
      </c>
      <c r="I2" s="533"/>
      <c r="J2" s="533" t="s">
        <v>159</v>
      </c>
      <c r="K2" s="533"/>
      <c r="L2" s="533" t="s">
        <v>160</v>
      </c>
      <c r="M2" s="533"/>
      <c r="N2" s="533" t="s">
        <v>161</v>
      </c>
      <c r="O2" s="533"/>
      <c r="P2" s="533" t="s">
        <v>494</v>
      </c>
      <c r="Q2" s="533"/>
      <c r="R2" s="533" t="s">
        <v>407</v>
      </c>
      <c r="S2" s="533"/>
      <c r="T2" s="533" t="s">
        <v>408</v>
      </c>
      <c r="U2" s="533"/>
      <c r="V2" s="533" t="s">
        <v>162</v>
      </c>
      <c r="W2" s="533"/>
      <c r="X2" s="533" t="s">
        <v>41</v>
      </c>
      <c r="Y2" s="533"/>
      <c r="Z2" s="533" t="s">
        <v>77</v>
      </c>
    </row>
    <row r="3" spans="1:26" s="94" customFormat="1" ht="15" customHeight="1" x14ac:dyDescent="0.15">
      <c r="A3" s="533"/>
      <c r="B3" s="215" t="s">
        <v>42</v>
      </c>
      <c r="C3" s="215" t="s">
        <v>43</v>
      </c>
      <c r="D3" s="215" t="s">
        <v>42</v>
      </c>
      <c r="E3" s="215" t="s">
        <v>43</v>
      </c>
      <c r="F3" s="215" t="s">
        <v>42</v>
      </c>
      <c r="G3" s="215" t="s">
        <v>43</v>
      </c>
      <c r="H3" s="215" t="s">
        <v>42</v>
      </c>
      <c r="I3" s="215" t="s">
        <v>43</v>
      </c>
      <c r="J3" s="215" t="s">
        <v>42</v>
      </c>
      <c r="K3" s="215" t="s">
        <v>43</v>
      </c>
      <c r="L3" s="215" t="s">
        <v>42</v>
      </c>
      <c r="M3" s="215" t="s">
        <v>43</v>
      </c>
      <c r="N3" s="215" t="s">
        <v>42</v>
      </c>
      <c r="O3" s="215" t="s">
        <v>43</v>
      </c>
      <c r="P3" s="215" t="s">
        <v>42</v>
      </c>
      <c r="Q3" s="215" t="s">
        <v>43</v>
      </c>
      <c r="R3" s="215" t="s">
        <v>42</v>
      </c>
      <c r="S3" s="215" t="s">
        <v>43</v>
      </c>
      <c r="T3" s="215" t="s">
        <v>42</v>
      </c>
      <c r="U3" s="215" t="s">
        <v>43</v>
      </c>
      <c r="V3" s="215" t="s">
        <v>42</v>
      </c>
      <c r="W3" s="215" t="s">
        <v>43</v>
      </c>
      <c r="X3" s="215" t="s">
        <v>42</v>
      </c>
      <c r="Y3" s="215" t="s">
        <v>43</v>
      </c>
      <c r="Z3" s="533"/>
    </row>
    <row r="4" spans="1:26" s="95" customFormat="1" ht="24.95" customHeight="1" x14ac:dyDescent="0.15">
      <c r="A4" s="369" t="s">
        <v>44</v>
      </c>
      <c r="B4" s="359"/>
      <c r="C4" s="360"/>
      <c r="D4" s="359"/>
      <c r="E4" s="360"/>
      <c r="F4" s="359"/>
      <c r="G4" s="360"/>
      <c r="H4" s="359"/>
      <c r="I4" s="360"/>
      <c r="J4" s="359"/>
      <c r="K4" s="360"/>
      <c r="L4" s="359"/>
      <c r="M4" s="360"/>
      <c r="N4" s="359"/>
      <c r="O4" s="360"/>
      <c r="P4" s="359"/>
      <c r="Q4" s="360"/>
      <c r="R4" s="359"/>
      <c r="S4" s="360"/>
      <c r="T4" s="359"/>
      <c r="U4" s="360"/>
      <c r="V4" s="359"/>
      <c r="W4" s="360"/>
      <c r="X4" s="220">
        <f>B4+D4+F4+H4+J4+L4+N4+P4+R4+T4+V4</f>
        <v>0</v>
      </c>
      <c r="Y4" s="220">
        <f>C4+E4+G4+I4+K4+M4+O4+Q4+S4+U4+W4</f>
        <v>0</v>
      </c>
      <c r="Z4" s="220">
        <f>X4+Y4</f>
        <v>0</v>
      </c>
    </row>
    <row r="5" spans="1:26" s="95" customFormat="1" ht="24.95" customHeight="1" x14ac:dyDescent="0.15">
      <c r="A5" s="369" t="s">
        <v>415</v>
      </c>
      <c r="B5" s="361"/>
      <c r="C5" s="362"/>
      <c r="D5" s="361"/>
      <c r="E5" s="362"/>
      <c r="F5" s="361"/>
      <c r="G5" s="362"/>
      <c r="H5" s="361"/>
      <c r="I5" s="362"/>
      <c r="J5" s="361"/>
      <c r="K5" s="362"/>
      <c r="L5" s="361"/>
      <c r="M5" s="362"/>
      <c r="N5" s="361"/>
      <c r="O5" s="362"/>
      <c r="P5" s="361"/>
      <c r="Q5" s="362"/>
      <c r="R5" s="361"/>
      <c r="S5" s="362"/>
      <c r="T5" s="361"/>
      <c r="U5" s="362"/>
      <c r="V5" s="361"/>
      <c r="W5" s="362"/>
      <c r="X5" s="221">
        <f t="shared" ref="X5:Y47" si="0">B5+D5+F5+H5+J5+L5+N5+P5+R5+T5+V5</f>
        <v>0</v>
      </c>
      <c r="Y5" s="221">
        <f t="shared" si="0"/>
        <v>0</v>
      </c>
      <c r="Z5" s="221">
        <f t="shared" ref="Z5:Z47" si="1">X5+Y5</f>
        <v>0</v>
      </c>
    </row>
    <row r="6" spans="1:26" s="95" customFormat="1" ht="24.95" customHeight="1" x14ac:dyDescent="0.15">
      <c r="A6" s="369" t="s">
        <v>416</v>
      </c>
      <c r="B6" s="361"/>
      <c r="C6" s="362"/>
      <c r="D6" s="361"/>
      <c r="E6" s="362"/>
      <c r="F6" s="361"/>
      <c r="G6" s="362"/>
      <c r="H6" s="361"/>
      <c r="I6" s="362"/>
      <c r="J6" s="361"/>
      <c r="K6" s="362"/>
      <c r="L6" s="361"/>
      <c r="M6" s="362"/>
      <c r="N6" s="361"/>
      <c r="O6" s="362"/>
      <c r="P6" s="361"/>
      <c r="Q6" s="362"/>
      <c r="R6" s="361"/>
      <c r="S6" s="362"/>
      <c r="T6" s="361"/>
      <c r="U6" s="362"/>
      <c r="V6" s="361"/>
      <c r="W6" s="362"/>
      <c r="X6" s="221">
        <f t="shared" si="0"/>
        <v>0</v>
      </c>
      <c r="Y6" s="221">
        <f t="shared" si="0"/>
        <v>0</v>
      </c>
      <c r="Z6" s="221">
        <f t="shared" si="1"/>
        <v>0</v>
      </c>
    </row>
    <row r="7" spans="1:26" s="95" customFormat="1" ht="24.95" customHeight="1" x14ac:dyDescent="0.15">
      <c r="A7" s="369" t="s">
        <v>417</v>
      </c>
      <c r="B7" s="361"/>
      <c r="C7" s="362"/>
      <c r="D7" s="361"/>
      <c r="E7" s="362"/>
      <c r="F7" s="361"/>
      <c r="G7" s="362"/>
      <c r="H7" s="361"/>
      <c r="I7" s="362"/>
      <c r="J7" s="361"/>
      <c r="K7" s="362"/>
      <c r="L7" s="361"/>
      <c r="M7" s="362"/>
      <c r="N7" s="361"/>
      <c r="O7" s="362"/>
      <c r="P7" s="361"/>
      <c r="Q7" s="362"/>
      <c r="R7" s="361"/>
      <c r="S7" s="362"/>
      <c r="T7" s="361"/>
      <c r="U7" s="362"/>
      <c r="V7" s="361"/>
      <c r="W7" s="362"/>
      <c r="X7" s="221">
        <f t="shared" si="0"/>
        <v>0</v>
      </c>
      <c r="Y7" s="221">
        <f t="shared" si="0"/>
        <v>0</v>
      </c>
      <c r="Z7" s="221">
        <f t="shared" si="1"/>
        <v>0</v>
      </c>
    </row>
    <row r="8" spans="1:26" s="95" customFormat="1" ht="24.95" customHeight="1" x14ac:dyDescent="0.15">
      <c r="A8" s="369" t="s">
        <v>418</v>
      </c>
      <c r="B8" s="361"/>
      <c r="C8" s="362"/>
      <c r="D8" s="361"/>
      <c r="E8" s="362"/>
      <c r="F8" s="361"/>
      <c r="G8" s="362"/>
      <c r="H8" s="361"/>
      <c r="I8" s="362"/>
      <c r="J8" s="361"/>
      <c r="K8" s="362"/>
      <c r="L8" s="361"/>
      <c r="M8" s="362"/>
      <c r="N8" s="361"/>
      <c r="O8" s="362"/>
      <c r="P8" s="361"/>
      <c r="Q8" s="362"/>
      <c r="R8" s="361"/>
      <c r="S8" s="362"/>
      <c r="T8" s="361"/>
      <c r="U8" s="362"/>
      <c r="V8" s="361"/>
      <c r="W8" s="362"/>
      <c r="X8" s="221">
        <f t="shared" si="0"/>
        <v>0</v>
      </c>
      <c r="Y8" s="221">
        <f t="shared" si="0"/>
        <v>0</v>
      </c>
      <c r="Z8" s="221">
        <f t="shared" si="1"/>
        <v>0</v>
      </c>
    </row>
    <row r="9" spans="1:26" s="95" customFormat="1" ht="24.95" customHeight="1" x14ac:dyDescent="0.15">
      <c r="A9" s="369" t="s">
        <v>419</v>
      </c>
      <c r="B9" s="361"/>
      <c r="C9" s="362"/>
      <c r="D9" s="361"/>
      <c r="E9" s="362"/>
      <c r="F9" s="361"/>
      <c r="G9" s="362"/>
      <c r="H9" s="361"/>
      <c r="I9" s="362"/>
      <c r="J9" s="361"/>
      <c r="K9" s="362"/>
      <c r="L9" s="361"/>
      <c r="M9" s="362"/>
      <c r="N9" s="361"/>
      <c r="O9" s="362"/>
      <c r="P9" s="361"/>
      <c r="Q9" s="362"/>
      <c r="R9" s="361"/>
      <c r="S9" s="362"/>
      <c r="T9" s="361"/>
      <c r="U9" s="362"/>
      <c r="V9" s="361"/>
      <c r="W9" s="362"/>
      <c r="X9" s="221">
        <f t="shared" si="0"/>
        <v>0</v>
      </c>
      <c r="Y9" s="221">
        <f t="shared" si="0"/>
        <v>0</v>
      </c>
      <c r="Z9" s="221">
        <f t="shared" si="1"/>
        <v>0</v>
      </c>
    </row>
    <row r="10" spans="1:26" s="95" customFormat="1" ht="24.95" customHeight="1" x14ac:dyDescent="0.15">
      <c r="A10" s="369" t="s">
        <v>45</v>
      </c>
      <c r="B10" s="361"/>
      <c r="C10" s="362"/>
      <c r="D10" s="361"/>
      <c r="E10" s="362"/>
      <c r="F10" s="361"/>
      <c r="G10" s="362"/>
      <c r="H10" s="361"/>
      <c r="I10" s="362"/>
      <c r="J10" s="361"/>
      <c r="K10" s="362"/>
      <c r="L10" s="361"/>
      <c r="M10" s="362"/>
      <c r="N10" s="361"/>
      <c r="O10" s="362"/>
      <c r="P10" s="361"/>
      <c r="Q10" s="362"/>
      <c r="R10" s="361"/>
      <c r="S10" s="362"/>
      <c r="T10" s="361"/>
      <c r="U10" s="362"/>
      <c r="V10" s="361"/>
      <c r="W10" s="362"/>
      <c r="X10" s="221">
        <f t="shared" si="0"/>
        <v>0</v>
      </c>
      <c r="Y10" s="221">
        <f t="shared" si="0"/>
        <v>0</v>
      </c>
      <c r="Z10" s="221">
        <f t="shared" si="1"/>
        <v>0</v>
      </c>
    </row>
    <row r="11" spans="1:26" s="95" customFormat="1" ht="24.95" customHeight="1" x14ac:dyDescent="0.15">
      <c r="A11" s="369" t="s">
        <v>46</v>
      </c>
      <c r="B11" s="361"/>
      <c r="C11" s="362"/>
      <c r="D11" s="361">
        <v>2</v>
      </c>
      <c r="E11" s="362">
        <v>2</v>
      </c>
      <c r="F11" s="361"/>
      <c r="G11" s="362"/>
      <c r="H11" s="361"/>
      <c r="I11" s="362"/>
      <c r="J11" s="361"/>
      <c r="K11" s="362"/>
      <c r="L11" s="361"/>
      <c r="M11" s="362"/>
      <c r="N11" s="361"/>
      <c r="O11" s="362"/>
      <c r="P11" s="361"/>
      <c r="Q11" s="362">
        <v>1</v>
      </c>
      <c r="R11" s="361"/>
      <c r="S11" s="362"/>
      <c r="T11" s="361"/>
      <c r="U11" s="362"/>
      <c r="V11" s="361"/>
      <c r="W11" s="362"/>
      <c r="X11" s="221">
        <f t="shared" si="0"/>
        <v>2</v>
      </c>
      <c r="Y11" s="221">
        <f t="shared" si="0"/>
        <v>3</v>
      </c>
      <c r="Z11" s="221">
        <f t="shared" si="1"/>
        <v>5</v>
      </c>
    </row>
    <row r="12" spans="1:26" s="95" customFormat="1" ht="24.95" customHeight="1" x14ac:dyDescent="0.15">
      <c r="A12" s="369" t="s">
        <v>47</v>
      </c>
      <c r="B12" s="361">
        <v>1</v>
      </c>
      <c r="C12" s="362"/>
      <c r="D12" s="361">
        <v>1</v>
      </c>
      <c r="E12" s="362"/>
      <c r="F12" s="361"/>
      <c r="G12" s="362"/>
      <c r="H12" s="361"/>
      <c r="I12" s="362"/>
      <c r="J12" s="361"/>
      <c r="K12" s="362"/>
      <c r="L12" s="361"/>
      <c r="M12" s="362"/>
      <c r="N12" s="361"/>
      <c r="O12" s="362"/>
      <c r="P12" s="361">
        <v>1</v>
      </c>
      <c r="Q12" s="362"/>
      <c r="R12" s="361"/>
      <c r="S12" s="362"/>
      <c r="T12" s="361"/>
      <c r="U12" s="362"/>
      <c r="V12" s="361"/>
      <c r="W12" s="362"/>
      <c r="X12" s="221">
        <f t="shared" si="0"/>
        <v>3</v>
      </c>
      <c r="Y12" s="221">
        <f t="shared" si="0"/>
        <v>0</v>
      </c>
      <c r="Z12" s="221">
        <f t="shared" si="1"/>
        <v>3</v>
      </c>
    </row>
    <row r="13" spans="1:26" s="95" customFormat="1" ht="24.95" customHeight="1" x14ac:dyDescent="0.15">
      <c r="A13" s="369" t="s">
        <v>48</v>
      </c>
      <c r="B13" s="361"/>
      <c r="C13" s="362"/>
      <c r="D13" s="361"/>
      <c r="E13" s="362"/>
      <c r="F13" s="361"/>
      <c r="G13" s="362"/>
      <c r="H13" s="361"/>
      <c r="I13" s="362"/>
      <c r="J13" s="361"/>
      <c r="K13" s="362"/>
      <c r="L13" s="361"/>
      <c r="M13" s="362"/>
      <c r="N13" s="361"/>
      <c r="O13" s="362"/>
      <c r="P13" s="361"/>
      <c r="Q13" s="362"/>
      <c r="R13" s="361"/>
      <c r="S13" s="362"/>
      <c r="T13" s="361"/>
      <c r="U13" s="362"/>
      <c r="V13" s="361"/>
      <c r="W13" s="362"/>
      <c r="X13" s="221">
        <f t="shared" si="0"/>
        <v>0</v>
      </c>
      <c r="Y13" s="221">
        <f t="shared" si="0"/>
        <v>0</v>
      </c>
      <c r="Z13" s="221">
        <f t="shared" si="1"/>
        <v>0</v>
      </c>
    </row>
    <row r="14" spans="1:26" s="95" customFormat="1" ht="24.95" customHeight="1" x14ac:dyDescent="0.15">
      <c r="A14" s="369" t="s">
        <v>49</v>
      </c>
      <c r="B14" s="361"/>
      <c r="C14" s="362"/>
      <c r="D14" s="361"/>
      <c r="E14" s="362"/>
      <c r="F14" s="361"/>
      <c r="G14" s="362"/>
      <c r="H14" s="361"/>
      <c r="I14" s="362"/>
      <c r="J14" s="361"/>
      <c r="K14" s="362"/>
      <c r="L14" s="361"/>
      <c r="M14" s="362"/>
      <c r="N14" s="361"/>
      <c r="O14" s="362"/>
      <c r="P14" s="361"/>
      <c r="Q14" s="362"/>
      <c r="R14" s="361"/>
      <c r="S14" s="362"/>
      <c r="T14" s="361"/>
      <c r="U14" s="362"/>
      <c r="V14" s="361"/>
      <c r="W14" s="362"/>
      <c r="X14" s="221">
        <f t="shared" si="0"/>
        <v>0</v>
      </c>
      <c r="Y14" s="221">
        <f t="shared" si="0"/>
        <v>0</v>
      </c>
      <c r="Z14" s="221">
        <f t="shared" si="1"/>
        <v>0</v>
      </c>
    </row>
    <row r="15" spans="1:26" s="95" customFormat="1" ht="24.95" customHeight="1" x14ac:dyDescent="0.15">
      <c r="A15" s="369" t="s">
        <v>50</v>
      </c>
      <c r="B15" s="361"/>
      <c r="C15" s="362"/>
      <c r="D15" s="361"/>
      <c r="E15" s="362"/>
      <c r="F15" s="361"/>
      <c r="G15" s="362"/>
      <c r="H15" s="361"/>
      <c r="I15" s="362"/>
      <c r="J15" s="361"/>
      <c r="K15" s="362"/>
      <c r="L15" s="361"/>
      <c r="M15" s="362"/>
      <c r="N15" s="361"/>
      <c r="O15" s="362"/>
      <c r="P15" s="361"/>
      <c r="Q15" s="362"/>
      <c r="R15" s="361"/>
      <c r="S15" s="362"/>
      <c r="T15" s="361"/>
      <c r="U15" s="362"/>
      <c r="V15" s="361"/>
      <c r="W15" s="362"/>
      <c r="X15" s="221">
        <f t="shared" si="0"/>
        <v>0</v>
      </c>
      <c r="Y15" s="221">
        <f t="shared" si="0"/>
        <v>0</v>
      </c>
      <c r="Z15" s="221">
        <f t="shared" si="1"/>
        <v>0</v>
      </c>
    </row>
    <row r="16" spans="1:26" s="95" customFormat="1" ht="24.95" customHeight="1" x14ac:dyDescent="0.15">
      <c r="A16" s="369" t="s">
        <v>51</v>
      </c>
      <c r="B16" s="361"/>
      <c r="C16" s="362"/>
      <c r="D16" s="361"/>
      <c r="E16" s="362"/>
      <c r="F16" s="361"/>
      <c r="G16" s="362"/>
      <c r="H16" s="361"/>
      <c r="I16" s="362"/>
      <c r="J16" s="361"/>
      <c r="K16" s="362"/>
      <c r="L16" s="361"/>
      <c r="M16" s="362"/>
      <c r="N16" s="361"/>
      <c r="O16" s="362"/>
      <c r="P16" s="361"/>
      <c r="Q16" s="362"/>
      <c r="R16" s="361"/>
      <c r="S16" s="362"/>
      <c r="T16" s="361"/>
      <c r="U16" s="362"/>
      <c r="V16" s="361"/>
      <c r="W16" s="362"/>
      <c r="X16" s="221">
        <f t="shared" si="0"/>
        <v>0</v>
      </c>
      <c r="Y16" s="221">
        <f t="shared" si="0"/>
        <v>0</v>
      </c>
      <c r="Z16" s="221">
        <f t="shared" si="1"/>
        <v>0</v>
      </c>
    </row>
    <row r="17" spans="1:26" s="95" customFormat="1" ht="24.95" customHeight="1" x14ac:dyDescent="0.15">
      <c r="A17" s="369" t="s">
        <v>512</v>
      </c>
      <c r="B17" s="361"/>
      <c r="C17" s="362"/>
      <c r="D17" s="361"/>
      <c r="E17" s="362"/>
      <c r="F17" s="361"/>
      <c r="G17" s="362"/>
      <c r="H17" s="361"/>
      <c r="I17" s="362"/>
      <c r="J17" s="361"/>
      <c r="K17" s="362"/>
      <c r="L17" s="361"/>
      <c r="M17" s="362"/>
      <c r="N17" s="361"/>
      <c r="O17" s="362"/>
      <c r="P17" s="361"/>
      <c r="Q17" s="362"/>
      <c r="R17" s="361"/>
      <c r="S17" s="362"/>
      <c r="T17" s="361"/>
      <c r="U17" s="362"/>
      <c r="V17" s="361"/>
      <c r="W17" s="362"/>
      <c r="X17" s="221">
        <f t="shared" si="0"/>
        <v>0</v>
      </c>
      <c r="Y17" s="221">
        <f t="shared" si="0"/>
        <v>0</v>
      </c>
      <c r="Z17" s="221">
        <f t="shared" si="1"/>
        <v>0</v>
      </c>
    </row>
    <row r="18" spans="1:26" s="95" customFormat="1" ht="24.95" customHeight="1" x14ac:dyDescent="0.15">
      <c r="A18" s="369" t="s">
        <v>54</v>
      </c>
      <c r="B18" s="361"/>
      <c r="C18" s="362"/>
      <c r="D18" s="361"/>
      <c r="E18" s="362"/>
      <c r="F18" s="361"/>
      <c r="G18" s="362"/>
      <c r="H18" s="361"/>
      <c r="I18" s="362"/>
      <c r="J18" s="361"/>
      <c r="K18" s="362"/>
      <c r="L18" s="361"/>
      <c r="M18" s="362"/>
      <c r="N18" s="361"/>
      <c r="O18" s="362"/>
      <c r="P18" s="361"/>
      <c r="Q18" s="362"/>
      <c r="R18" s="361"/>
      <c r="S18" s="362"/>
      <c r="T18" s="361"/>
      <c r="U18" s="362"/>
      <c r="V18" s="361"/>
      <c r="W18" s="362"/>
      <c r="X18" s="221">
        <f t="shared" si="0"/>
        <v>0</v>
      </c>
      <c r="Y18" s="221">
        <f t="shared" si="0"/>
        <v>0</v>
      </c>
      <c r="Z18" s="221">
        <f t="shared" si="1"/>
        <v>0</v>
      </c>
    </row>
    <row r="19" spans="1:26" s="95" customFormat="1" ht="24.95" customHeight="1" x14ac:dyDescent="0.15">
      <c r="A19" s="369" t="s">
        <v>55</v>
      </c>
      <c r="B19" s="361"/>
      <c r="C19" s="362"/>
      <c r="D19" s="361">
        <v>1</v>
      </c>
      <c r="E19" s="362">
        <v>1</v>
      </c>
      <c r="F19" s="361"/>
      <c r="G19" s="362"/>
      <c r="H19" s="361"/>
      <c r="I19" s="362"/>
      <c r="J19" s="361"/>
      <c r="K19" s="362"/>
      <c r="L19" s="361"/>
      <c r="M19" s="362"/>
      <c r="N19" s="361"/>
      <c r="O19" s="362"/>
      <c r="P19" s="361"/>
      <c r="Q19" s="362"/>
      <c r="R19" s="361"/>
      <c r="S19" s="362"/>
      <c r="T19" s="361"/>
      <c r="U19" s="362"/>
      <c r="V19" s="361"/>
      <c r="W19" s="362"/>
      <c r="X19" s="221">
        <f t="shared" si="0"/>
        <v>1</v>
      </c>
      <c r="Y19" s="221">
        <f t="shared" si="0"/>
        <v>1</v>
      </c>
      <c r="Z19" s="221">
        <f t="shared" si="1"/>
        <v>2</v>
      </c>
    </row>
    <row r="20" spans="1:26" s="95" customFormat="1" ht="24.95" customHeight="1" x14ac:dyDescent="0.15">
      <c r="A20" s="369" t="s">
        <v>56</v>
      </c>
      <c r="B20" s="361">
        <v>1</v>
      </c>
      <c r="C20" s="362"/>
      <c r="D20" s="361">
        <v>4</v>
      </c>
      <c r="E20" s="362"/>
      <c r="F20" s="361"/>
      <c r="G20" s="362"/>
      <c r="H20" s="361"/>
      <c r="I20" s="362"/>
      <c r="J20" s="361"/>
      <c r="K20" s="362"/>
      <c r="L20" s="361"/>
      <c r="M20" s="362"/>
      <c r="N20" s="361"/>
      <c r="O20" s="362"/>
      <c r="P20" s="361"/>
      <c r="Q20" s="362"/>
      <c r="R20" s="361"/>
      <c r="S20" s="362"/>
      <c r="T20" s="361"/>
      <c r="U20" s="362"/>
      <c r="V20" s="361"/>
      <c r="W20" s="362"/>
      <c r="X20" s="221">
        <f t="shared" si="0"/>
        <v>5</v>
      </c>
      <c r="Y20" s="221">
        <f t="shared" si="0"/>
        <v>0</v>
      </c>
      <c r="Z20" s="221">
        <f t="shared" si="1"/>
        <v>5</v>
      </c>
    </row>
    <row r="21" spans="1:26" s="95" customFormat="1" ht="24.95" customHeight="1" x14ac:dyDescent="0.15">
      <c r="A21" s="369" t="s">
        <v>57</v>
      </c>
      <c r="B21" s="361"/>
      <c r="C21" s="362"/>
      <c r="D21" s="361"/>
      <c r="E21" s="362"/>
      <c r="F21" s="361"/>
      <c r="G21" s="362"/>
      <c r="H21" s="361"/>
      <c r="I21" s="362"/>
      <c r="J21" s="361"/>
      <c r="K21" s="362"/>
      <c r="L21" s="361"/>
      <c r="M21" s="362"/>
      <c r="N21" s="361"/>
      <c r="O21" s="362"/>
      <c r="P21" s="361"/>
      <c r="Q21" s="362"/>
      <c r="R21" s="361"/>
      <c r="S21" s="362"/>
      <c r="T21" s="361"/>
      <c r="U21" s="362"/>
      <c r="V21" s="361"/>
      <c r="W21" s="362"/>
      <c r="X21" s="221">
        <f t="shared" si="0"/>
        <v>0</v>
      </c>
      <c r="Y21" s="221">
        <f t="shared" si="0"/>
        <v>0</v>
      </c>
      <c r="Z21" s="221">
        <f t="shared" si="1"/>
        <v>0</v>
      </c>
    </row>
    <row r="22" spans="1:26" s="95" customFormat="1" ht="24.95" customHeight="1" x14ac:dyDescent="0.15">
      <c r="A22" s="369" t="s">
        <v>58</v>
      </c>
      <c r="B22" s="361"/>
      <c r="C22" s="362"/>
      <c r="D22" s="361"/>
      <c r="E22" s="362"/>
      <c r="F22" s="361"/>
      <c r="G22" s="362"/>
      <c r="H22" s="361"/>
      <c r="I22" s="362"/>
      <c r="J22" s="361"/>
      <c r="K22" s="362"/>
      <c r="L22" s="361"/>
      <c r="M22" s="362"/>
      <c r="N22" s="361"/>
      <c r="O22" s="362"/>
      <c r="P22" s="361"/>
      <c r="Q22" s="362"/>
      <c r="R22" s="361"/>
      <c r="S22" s="362"/>
      <c r="T22" s="361"/>
      <c r="U22" s="362"/>
      <c r="V22" s="361"/>
      <c r="W22" s="362"/>
      <c r="X22" s="221">
        <f t="shared" si="0"/>
        <v>0</v>
      </c>
      <c r="Y22" s="221">
        <f t="shared" si="0"/>
        <v>0</v>
      </c>
      <c r="Z22" s="221">
        <f t="shared" si="1"/>
        <v>0</v>
      </c>
    </row>
    <row r="23" spans="1:26" s="95" customFormat="1" ht="24.95" customHeight="1" x14ac:dyDescent="0.15">
      <c r="A23" s="369" t="s">
        <v>59</v>
      </c>
      <c r="B23" s="361"/>
      <c r="C23" s="362"/>
      <c r="D23" s="361"/>
      <c r="E23" s="362"/>
      <c r="F23" s="361"/>
      <c r="G23" s="362"/>
      <c r="H23" s="361"/>
      <c r="I23" s="362"/>
      <c r="J23" s="361"/>
      <c r="K23" s="362"/>
      <c r="L23" s="361"/>
      <c r="M23" s="362"/>
      <c r="N23" s="361"/>
      <c r="O23" s="362"/>
      <c r="P23" s="361"/>
      <c r="Q23" s="362"/>
      <c r="R23" s="361"/>
      <c r="S23" s="362"/>
      <c r="T23" s="361"/>
      <c r="U23" s="362"/>
      <c r="V23" s="361"/>
      <c r="W23" s="362"/>
      <c r="X23" s="221">
        <f t="shared" si="0"/>
        <v>0</v>
      </c>
      <c r="Y23" s="221">
        <f t="shared" si="0"/>
        <v>0</v>
      </c>
      <c r="Z23" s="221">
        <f t="shared" si="1"/>
        <v>0</v>
      </c>
    </row>
    <row r="24" spans="1:26" s="95" customFormat="1" ht="24.95" customHeight="1" x14ac:dyDescent="0.15">
      <c r="A24" s="369" t="s">
        <v>60</v>
      </c>
      <c r="B24" s="361"/>
      <c r="C24" s="362"/>
      <c r="D24" s="361"/>
      <c r="E24" s="362"/>
      <c r="F24" s="361"/>
      <c r="G24" s="362"/>
      <c r="H24" s="361"/>
      <c r="I24" s="362"/>
      <c r="J24" s="361"/>
      <c r="K24" s="362"/>
      <c r="L24" s="361"/>
      <c r="M24" s="362"/>
      <c r="N24" s="361"/>
      <c r="O24" s="362"/>
      <c r="P24" s="361"/>
      <c r="Q24" s="362"/>
      <c r="R24" s="361"/>
      <c r="S24" s="362"/>
      <c r="T24" s="361"/>
      <c r="U24" s="362"/>
      <c r="V24" s="361"/>
      <c r="W24" s="362"/>
      <c r="X24" s="221">
        <f t="shared" si="0"/>
        <v>0</v>
      </c>
      <c r="Y24" s="221">
        <f t="shared" si="0"/>
        <v>0</v>
      </c>
      <c r="Z24" s="221">
        <f t="shared" si="1"/>
        <v>0</v>
      </c>
    </row>
    <row r="25" spans="1:26" s="95" customFormat="1" ht="24.95" customHeight="1" x14ac:dyDescent="0.15">
      <c r="A25" s="369" t="s">
        <v>61</v>
      </c>
      <c r="B25" s="361"/>
      <c r="C25" s="362"/>
      <c r="D25" s="361"/>
      <c r="E25" s="362"/>
      <c r="F25" s="361"/>
      <c r="G25" s="362"/>
      <c r="H25" s="361"/>
      <c r="I25" s="362"/>
      <c r="J25" s="361"/>
      <c r="K25" s="362"/>
      <c r="L25" s="361"/>
      <c r="M25" s="362"/>
      <c r="N25" s="361"/>
      <c r="O25" s="362"/>
      <c r="P25" s="361"/>
      <c r="Q25" s="362"/>
      <c r="R25" s="361"/>
      <c r="S25" s="362"/>
      <c r="T25" s="361"/>
      <c r="U25" s="362"/>
      <c r="V25" s="361"/>
      <c r="W25" s="362"/>
      <c r="X25" s="221">
        <f t="shared" si="0"/>
        <v>0</v>
      </c>
      <c r="Y25" s="221">
        <f t="shared" si="0"/>
        <v>0</v>
      </c>
      <c r="Z25" s="221">
        <f t="shared" si="1"/>
        <v>0</v>
      </c>
    </row>
    <row r="26" spans="1:26" s="95" customFormat="1" ht="24.95" customHeight="1" x14ac:dyDescent="0.15">
      <c r="A26" s="369" t="s">
        <v>62</v>
      </c>
      <c r="B26" s="361"/>
      <c r="C26" s="362"/>
      <c r="D26" s="361"/>
      <c r="E26" s="362"/>
      <c r="F26" s="361"/>
      <c r="G26" s="362"/>
      <c r="H26" s="361"/>
      <c r="I26" s="362"/>
      <c r="J26" s="361"/>
      <c r="K26" s="362"/>
      <c r="L26" s="361"/>
      <c r="M26" s="362"/>
      <c r="N26" s="361"/>
      <c r="O26" s="362"/>
      <c r="P26" s="361"/>
      <c r="Q26" s="362"/>
      <c r="R26" s="361"/>
      <c r="S26" s="362"/>
      <c r="T26" s="361"/>
      <c r="U26" s="362"/>
      <c r="V26" s="361"/>
      <c r="W26" s="362"/>
      <c r="X26" s="221">
        <f t="shared" si="0"/>
        <v>0</v>
      </c>
      <c r="Y26" s="221">
        <f t="shared" si="0"/>
        <v>0</v>
      </c>
      <c r="Z26" s="221">
        <f t="shared" si="1"/>
        <v>0</v>
      </c>
    </row>
    <row r="27" spans="1:26" s="95" customFormat="1" ht="24.95" customHeight="1" x14ac:dyDescent="0.15">
      <c r="A27" s="369" t="s">
        <v>63</v>
      </c>
      <c r="B27" s="361"/>
      <c r="C27" s="362"/>
      <c r="D27" s="361"/>
      <c r="E27" s="362"/>
      <c r="F27" s="361"/>
      <c r="G27" s="362"/>
      <c r="H27" s="361"/>
      <c r="I27" s="362"/>
      <c r="J27" s="361"/>
      <c r="K27" s="362"/>
      <c r="L27" s="361"/>
      <c r="M27" s="362"/>
      <c r="N27" s="361"/>
      <c r="O27" s="362"/>
      <c r="P27" s="361"/>
      <c r="Q27" s="362"/>
      <c r="R27" s="361"/>
      <c r="S27" s="362"/>
      <c r="T27" s="361"/>
      <c r="U27" s="362"/>
      <c r="V27" s="361"/>
      <c r="W27" s="362"/>
      <c r="X27" s="221">
        <f t="shared" si="0"/>
        <v>0</v>
      </c>
      <c r="Y27" s="221">
        <f t="shared" si="0"/>
        <v>0</v>
      </c>
      <c r="Z27" s="221">
        <f t="shared" si="1"/>
        <v>0</v>
      </c>
    </row>
    <row r="28" spans="1:26" s="95" customFormat="1" ht="24.95" customHeight="1" x14ac:dyDescent="0.15">
      <c r="A28" s="369" t="s">
        <v>64</v>
      </c>
      <c r="B28" s="361"/>
      <c r="C28" s="362"/>
      <c r="D28" s="361"/>
      <c r="E28" s="362"/>
      <c r="F28" s="361"/>
      <c r="G28" s="362"/>
      <c r="H28" s="361"/>
      <c r="I28" s="362"/>
      <c r="J28" s="361"/>
      <c r="K28" s="362"/>
      <c r="L28" s="361"/>
      <c r="M28" s="362"/>
      <c r="N28" s="361"/>
      <c r="O28" s="362"/>
      <c r="P28" s="361"/>
      <c r="Q28" s="362"/>
      <c r="R28" s="361"/>
      <c r="S28" s="362"/>
      <c r="T28" s="361"/>
      <c r="U28" s="362"/>
      <c r="V28" s="361"/>
      <c r="W28" s="362"/>
      <c r="X28" s="221">
        <f t="shared" si="0"/>
        <v>0</v>
      </c>
      <c r="Y28" s="221">
        <f t="shared" si="0"/>
        <v>0</v>
      </c>
      <c r="Z28" s="221">
        <f t="shared" si="1"/>
        <v>0</v>
      </c>
    </row>
    <row r="29" spans="1:26" s="95" customFormat="1" ht="24.95" customHeight="1" x14ac:dyDescent="0.15">
      <c r="A29" s="369" t="s">
        <v>65</v>
      </c>
      <c r="B29" s="361"/>
      <c r="C29" s="362"/>
      <c r="D29" s="361"/>
      <c r="E29" s="362"/>
      <c r="F29" s="361"/>
      <c r="G29" s="362"/>
      <c r="H29" s="361"/>
      <c r="I29" s="362"/>
      <c r="J29" s="361"/>
      <c r="K29" s="362"/>
      <c r="L29" s="361"/>
      <c r="M29" s="362"/>
      <c r="N29" s="361"/>
      <c r="O29" s="362"/>
      <c r="P29" s="361"/>
      <c r="Q29" s="362"/>
      <c r="R29" s="361"/>
      <c r="S29" s="362"/>
      <c r="T29" s="361"/>
      <c r="U29" s="362"/>
      <c r="V29" s="361"/>
      <c r="W29" s="362"/>
      <c r="X29" s="221">
        <f t="shared" si="0"/>
        <v>0</v>
      </c>
      <c r="Y29" s="221">
        <f t="shared" si="0"/>
        <v>0</v>
      </c>
      <c r="Z29" s="221">
        <f t="shared" si="1"/>
        <v>0</v>
      </c>
    </row>
    <row r="30" spans="1:26" s="95" customFormat="1" ht="24.95" customHeight="1" x14ac:dyDescent="0.15">
      <c r="A30" s="369" t="s">
        <v>66</v>
      </c>
      <c r="B30" s="361"/>
      <c r="C30" s="362"/>
      <c r="D30" s="361"/>
      <c r="E30" s="362"/>
      <c r="F30" s="361"/>
      <c r="G30" s="362"/>
      <c r="H30" s="361"/>
      <c r="I30" s="362"/>
      <c r="J30" s="361"/>
      <c r="K30" s="362"/>
      <c r="L30" s="361"/>
      <c r="M30" s="362"/>
      <c r="N30" s="361"/>
      <c r="O30" s="362"/>
      <c r="P30" s="361"/>
      <c r="Q30" s="362"/>
      <c r="R30" s="361"/>
      <c r="S30" s="362"/>
      <c r="T30" s="361"/>
      <c r="U30" s="362"/>
      <c r="V30" s="361"/>
      <c r="W30" s="362"/>
      <c r="X30" s="221">
        <f t="shared" si="0"/>
        <v>0</v>
      </c>
      <c r="Y30" s="221">
        <f t="shared" si="0"/>
        <v>0</v>
      </c>
      <c r="Z30" s="221">
        <f t="shared" si="1"/>
        <v>0</v>
      </c>
    </row>
    <row r="31" spans="1:26" s="95" customFormat="1" ht="24.95" customHeight="1" x14ac:dyDescent="0.15">
      <c r="A31" s="369" t="s">
        <v>67</v>
      </c>
      <c r="B31" s="361"/>
      <c r="C31" s="362"/>
      <c r="D31" s="361"/>
      <c r="E31" s="362"/>
      <c r="F31" s="361"/>
      <c r="G31" s="362"/>
      <c r="H31" s="361"/>
      <c r="I31" s="362"/>
      <c r="J31" s="361"/>
      <c r="K31" s="362"/>
      <c r="L31" s="361"/>
      <c r="M31" s="362"/>
      <c r="N31" s="361"/>
      <c r="O31" s="362"/>
      <c r="P31" s="361"/>
      <c r="Q31" s="362"/>
      <c r="R31" s="361"/>
      <c r="S31" s="362"/>
      <c r="T31" s="361"/>
      <c r="U31" s="362"/>
      <c r="V31" s="361"/>
      <c r="W31" s="362"/>
      <c r="X31" s="221">
        <f t="shared" si="0"/>
        <v>0</v>
      </c>
      <c r="Y31" s="221">
        <f t="shared" si="0"/>
        <v>0</v>
      </c>
      <c r="Z31" s="221">
        <f t="shared" si="1"/>
        <v>0</v>
      </c>
    </row>
    <row r="32" spans="1:26" s="95" customFormat="1" ht="24.95" customHeight="1" x14ac:dyDescent="0.15">
      <c r="A32" s="369" t="s">
        <v>68</v>
      </c>
      <c r="B32" s="361"/>
      <c r="C32" s="362"/>
      <c r="D32" s="361"/>
      <c r="E32" s="362"/>
      <c r="F32" s="361"/>
      <c r="G32" s="362"/>
      <c r="H32" s="361"/>
      <c r="I32" s="362"/>
      <c r="J32" s="361"/>
      <c r="K32" s="362"/>
      <c r="L32" s="361"/>
      <c r="M32" s="362"/>
      <c r="N32" s="361"/>
      <c r="O32" s="362"/>
      <c r="P32" s="361"/>
      <c r="Q32" s="362"/>
      <c r="R32" s="361"/>
      <c r="S32" s="362"/>
      <c r="T32" s="361"/>
      <c r="U32" s="362"/>
      <c r="V32" s="361"/>
      <c r="W32" s="362"/>
      <c r="X32" s="221">
        <f t="shared" si="0"/>
        <v>0</v>
      </c>
      <c r="Y32" s="221">
        <f t="shared" si="0"/>
        <v>0</v>
      </c>
      <c r="Z32" s="221">
        <f t="shared" si="1"/>
        <v>0</v>
      </c>
    </row>
    <row r="33" spans="1:26" s="95" customFormat="1" ht="24.95" customHeight="1" x14ac:dyDescent="0.15">
      <c r="A33" s="369" t="s">
        <v>420</v>
      </c>
      <c r="B33" s="361"/>
      <c r="C33" s="362"/>
      <c r="D33" s="361"/>
      <c r="E33" s="362"/>
      <c r="F33" s="361"/>
      <c r="G33" s="362"/>
      <c r="H33" s="361"/>
      <c r="I33" s="362"/>
      <c r="J33" s="361"/>
      <c r="K33" s="362"/>
      <c r="L33" s="361"/>
      <c r="M33" s="362"/>
      <c r="N33" s="361"/>
      <c r="O33" s="362"/>
      <c r="P33" s="361"/>
      <c r="Q33" s="362"/>
      <c r="R33" s="361"/>
      <c r="S33" s="362"/>
      <c r="T33" s="361"/>
      <c r="U33" s="362"/>
      <c r="V33" s="361"/>
      <c r="W33" s="362"/>
      <c r="X33" s="221">
        <f t="shared" si="0"/>
        <v>0</v>
      </c>
      <c r="Y33" s="221">
        <f t="shared" si="0"/>
        <v>0</v>
      </c>
      <c r="Z33" s="221">
        <f t="shared" si="1"/>
        <v>0</v>
      </c>
    </row>
    <row r="34" spans="1:26" s="95" customFormat="1" ht="24.95" customHeight="1" x14ac:dyDescent="0.15">
      <c r="A34" s="369" t="s">
        <v>421</v>
      </c>
      <c r="B34" s="361"/>
      <c r="C34" s="362"/>
      <c r="D34" s="361"/>
      <c r="E34" s="362"/>
      <c r="F34" s="361"/>
      <c r="G34" s="362"/>
      <c r="H34" s="361"/>
      <c r="I34" s="362"/>
      <c r="J34" s="361"/>
      <c r="K34" s="362"/>
      <c r="L34" s="361"/>
      <c r="M34" s="362"/>
      <c r="N34" s="361"/>
      <c r="O34" s="362"/>
      <c r="P34" s="361"/>
      <c r="Q34" s="362"/>
      <c r="R34" s="361"/>
      <c r="S34" s="362"/>
      <c r="T34" s="361"/>
      <c r="U34" s="362"/>
      <c r="V34" s="361"/>
      <c r="W34" s="362"/>
      <c r="X34" s="221">
        <f t="shared" si="0"/>
        <v>0</v>
      </c>
      <c r="Y34" s="221">
        <f t="shared" si="0"/>
        <v>0</v>
      </c>
      <c r="Z34" s="221">
        <f t="shared" si="1"/>
        <v>0</v>
      </c>
    </row>
    <row r="35" spans="1:26" s="95" customFormat="1" ht="24.95" customHeight="1" x14ac:dyDescent="0.15">
      <c r="A35" s="369" t="s">
        <v>422</v>
      </c>
      <c r="B35" s="361"/>
      <c r="C35" s="362"/>
      <c r="D35" s="361"/>
      <c r="E35" s="362"/>
      <c r="F35" s="361"/>
      <c r="G35" s="362"/>
      <c r="H35" s="361"/>
      <c r="I35" s="362"/>
      <c r="J35" s="361"/>
      <c r="K35" s="362"/>
      <c r="L35" s="361"/>
      <c r="M35" s="362"/>
      <c r="N35" s="361"/>
      <c r="O35" s="362"/>
      <c r="P35" s="361"/>
      <c r="Q35" s="362"/>
      <c r="R35" s="361"/>
      <c r="S35" s="362"/>
      <c r="T35" s="361"/>
      <c r="U35" s="362"/>
      <c r="V35" s="361"/>
      <c r="W35" s="362"/>
      <c r="X35" s="221">
        <f t="shared" si="0"/>
        <v>0</v>
      </c>
      <c r="Y35" s="221">
        <f t="shared" si="0"/>
        <v>0</v>
      </c>
      <c r="Z35" s="221">
        <f t="shared" si="1"/>
        <v>0</v>
      </c>
    </row>
    <row r="36" spans="1:26" s="95" customFormat="1" ht="24.95" customHeight="1" x14ac:dyDescent="0.15">
      <c r="A36" s="369" t="s">
        <v>69</v>
      </c>
      <c r="B36" s="361"/>
      <c r="C36" s="362"/>
      <c r="D36" s="361"/>
      <c r="E36" s="362"/>
      <c r="F36" s="361"/>
      <c r="G36" s="362"/>
      <c r="H36" s="361"/>
      <c r="I36" s="362"/>
      <c r="J36" s="361"/>
      <c r="K36" s="362"/>
      <c r="L36" s="361"/>
      <c r="M36" s="362"/>
      <c r="N36" s="361"/>
      <c r="O36" s="362"/>
      <c r="P36" s="361"/>
      <c r="Q36" s="362"/>
      <c r="R36" s="361"/>
      <c r="S36" s="362"/>
      <c r="T36" s="361"/>
      <c r="U36" s="362"/>
      <c r="V36" s="361"/>
      <c r="W36" s="362"/>
      <c r="X36" s="221">
        <f t="shared" si="0"/>
        <v>0</v>
      </c>
      <c r="Y36" s="221">
        <f t="shared" si="0"/>
        <v>0</v>
      </c>
      <c r="Z36" s="221">
        <f t="shared" si="1"/>
        <v>0</v>
      </c>
    </row>
    <row r="37" spans="1:26" s="95" customFormat="1" ht="24.95" customHeight="1" x14ac:dyDescent="0.15">
      <c r="A37" s="369" t="s">
        <v>423</v>
      </c>
      <c r="B37" s="361"/>
      <c r="C37" s="362"/>
      <c r="D37" s="361"/>
      <c r="E37" s="362"/>
      <c r="F37" s="361"/>
      <c r="G37" s="362"/>
      <c r="H37" s="361"/>
      <c r="I37" s="362"/>
      <c r="J37" s="361"/>
      <c r="K37" s="362"/>
      <c r="L37" s="361"/>
      <c r="M37" s="362"/>
      <c r="N37" s="361"/>
      <c r="O37" s="362"/>
      <c r="P37" s="361"/>
      <c r="Q37" s="362"/>
      <c r="R37" s="361"/>
      <c r="S37" s="362"/>
      <c r="T37" s="361"/>
      <c r="U37" s="362"/>
      <c r="V37" s="361"/>
      <c r="W37" s="362"/>
      <c r="X37" s="221">
        <f t="shared" si="0"/>
        <v>0</v>
      </c>
      <c r="Y37" s="221">
        <f t="shared" si="0"/>
        <v>0</v>
      </c>
      <c r="Z37" s="221">
        <f t="shared" si="1"/>
        <v>0</v>
      </c>
    </row>
    <row r="38" spans="1:26" s="95" customFormat="1" ht="24.95" customHeight="1" x14ac:dyDescent="0.15">
      <c r="A38" s="369" t="s">
        <v>424</v>
      </c>
      <c r="B38" s="361"/>
      <c r="C38" s="362"/>
      <c r="D38" s="361"/>
      <c r="E38" s="362"/>
      <c r="F38" s="361"/>
      <c r="G38" s="362"/>
      <c r="H38" s="361"/>
      <c r="I38" s="362"/>
      <c r="J38" s="361"/>
      <c r="K38" s="362"/>
      <c r="L38" s="361"/>
      <c r="M38" s="362"/>
      <c r="N38" s="361"/>
      <c r="O38" s="362"/>
      <c r="P38" s="361"/>
      <c r="Q38" s="362"/>
      <c r="R38" s="361"/>
      <c r="S38" s="362"/>
      <c r="T38" s="361"/>
      <c r="U38" s="362"/>
      <c r="V38" s="361"/>
      <c r="W38" s="362"/>
      <c r="X38" s="221">
        <f t="shared" si="0"/>
        <v>0</v>
      </c>
      <c r="Y38" s="221">
        <f t="shared" si="0"/>
        <v>0</v>
      </c>
      <c r="Z38" s="221">
        <f t="shared" si="1"/>
        <v>0</v>
      </c>
    </row>
    <row r="39" spans="1:26" s="95" customFormat="1" ht="24.95" customHeight="1" x14ac:dyDescent="0.15">
      <c r="A39" s="369" t="s">
        <v>425</v>
      </c>
      <c r="B39" s="361"/>
      <c r="C39" s="362"/>
      <c r="D39" s="361"/>
      <c r="E39" s="362"/>
      <c r="F39" s="361"/>
      <c r="G39" s="362"/>
      <c r="H39" s="361"/>
      <c r="I39" s="362"/>
      <c r="J39" s="361"/>
      <c r="K39" s="362"/>
      <c r="L39" s="361"/>
      <c r="M39" s="362"/>
      <c r="N39" s="361"/>
      <c r="O39" s="362"/>
      <c r="P39" s="361"/>
      <c r="Q39" s="362"/>
      <c r="R39" s="361"/>
      <c r="S39" s="362"/>
      <c r="T39" s="361"/>
      <c r="U39" s="362"/>
      <c r="V39" s="361"/>
      <c r="W39" s="362"/>
      <c r="X39" s="221">
        <f t="shared" si="0"/>
        <v>0</v>
      </c>
      <c r="Y39" s="221">
        <f t="shared" si="0"/>
        <v>0</v>
      </c>
      <c r="Z39" s="221">
        <f t="shared" si="1"/>
        <v>0</v>
      </c>
    </row>
    <row r="40" spans="1:26" s="95" customFormat="1" ht="24.95" customHeight="1" x14ac:dyDescent="0.15">
      <c r="A40" s="369" t="s">
        <v>70</v>
      </c>
      <c r="B40" s="361"/>
      <c r="C40" s="362"/>
      <c r="D40" s="361"/>
      <c r="E40" s="362"/>
      <c r="F40" s="361"/>
      <c r="G40" s="362"/>
      <c r="H40" s="361"/>
      <c r="I40" s="362"/>
      <c r="J40" s="361"/>
      <c r="K40" s="362"/>
      <c r="L40" s="361"/>
      <c r="M40" s="362"/>
      <c r="N40" s="361"/>
      <c r="O40" s="362"/>
      <c r="P40" s="361"/>
      <c r="Q40" s="362"/>
      <c r="R40" s="361"/>
      <c r="S40" s="362"/>
      <c r="T40" s="361"/>
      <c r="U40" s="362"/>
      <c r="V40" s="361"/>
      <c r="W40" s="362"/>
      <c r="X40" s="221">
        <f t="shared" si="0"/>
        <v>0</v>
      </c>
      <c r="Y40" s="221">
        <f t="shared" si="0"/>
        <v>0</v>
      </c>
      <c r="Z40" s="221">
        <f t="shared" si="1"/>
        <v>0</v>
      </c>
    </row>
    <row r="41" spans="1:26" s="95" customFormat="1" ht="24.95" customHeight="1" x14ac:dyDescent="0.15">
      <c r="A41" s="369" t="s">
        <v>71</v>
      </c>
      <c r="B41" s="361"/>
      <c r="C41" s="362"/>
      <c r="D41" s="361"/>
      <c r="E41" s="362"/>
      <c r="F41" s="361"/>
      <c r="G41" s="362"/>
      <c r="H41" s="361"/>
      <c r="I41" s="362"/>
      <c r="J41" s="361"/>
      <c r="K41" s="362"/>
      <c r="L41" s="361"/>
      <c r="M41" s="362"/>
      <c r="N41" s="361"/>
      <c r="O41" s="362"/>
      <c r="P41" s="361"/>
      <c r="Q41" s="362"/>
      <c r="R41" s="361"/>
      <c r="S41" s="362"/>
      <c r="T41" s="361"/>
      <c r="U41" s="362"/>
      <c r="V41" s="361"/>
      <c r="W41" s="362"/>
      <c r="X41" s="221">
        <f t="shared" si="0"/>
        <v>0</v>
      </c>
      <c r="Y41" s="221">
        <f t="shared" si="0"/>
        <v>0</v>
      </c>
      <c r="Z41" s="221">
        <f t="shared" si="1"/>
        <v>0</v>
      </c>
    </row>
    <row r="42" spans="1:26" s="95" customFormat="1" ht="24.95" customHeight="1" x14ac:dyDescent="0.15">
      <c r="A42" s="369" t="s">
        <v>72</v>
      </c>
      <c r="B42" s="361"/>
      <c r="C42" s="362"/>
      <c r="D42" s="361"/>
      <c r="E42" s="362"/>
      <c r="F42" s="361"/>
      <c r="G42" s="362"/>
      <c r="H42" s="361"/>
      <c r="I42" s="362"/>
      <c r="J42" s="361"/>
      <c r="K42" s="362"/>
      <c r="L42" s="361"/>
      <c r="M42" s="362"/>
      <c r="N42" s="361"/>
      <c r="O42" s="362"/>
      <c r="P42" s="361"/>
      <c r="Q42" s="362"/>
      <c r="R42" s="361"/>
      <c r="S42" s="362"/>
      <c r="T42" s="361"/>
      <c r="U42" s="362"/>
      <c r="V42" s="361"/>
      <c r="W42" s="362"/>
      <c r="X42" s="221">
        <f t="shared" si="0"/>
        <v>0</v>
      </c>
      <c r="Y42" s="221">
        <f t="shared" si="0"/>
        <v>0</v>
      </c>
      <c r="Z42" s="221">
        <f t="shared" si="1"/>
        <v>0</v>
      </c>
    </row>
    <row r="43" spans="1:26" s="95" customFormat="1" ht="24.95" customHeight="1" x14ac:dyDescent="0.15">
      <c r="A43" s="369" t="s">
        <v>73</v>
      </c>
      <c r="B43" s="361"/>
      <c r="C43" s="362"/>
      <c r="D43" s="361"/>
      <c r="E43" s="362"/>
      <c r="F43" s="361"/>
      <c r="G43" s="362"/>
      <c r="H43" s="361"/>
      <c r="I43" s="362"/>
      <c r="J43" s="361"/>
      <c r="K43" s="362"/>
      <c r="L43" s="361"/>
      <c r="M43" s="362"/>
      <c r="N43" s="361"/>
      <c r="O43" s="362"/>
      <c r="P43" s="361"/>
      <c r="Q43" s="362"/>
      <c r="R43" s="361"/>
      <c r="S43" s="362"/>
      <c r="T43" s="361"/>
      <c r="U43" s="362"/>
      <c r="V43" s="361"/>
      <c r="W43" s="362"/>
      <c r="X43" s="221">
        <f t="shared" si="0"/>
        <v>0</v>
      </c>
      <c r="Y43" s="221">
        <f t="shared" si="0"/>
        <v>0</v>
      </c>
      <c r="Z43" s="221">
        <f t="shared" si="1"/>
        <v>0</v>
      </c>
    </row>
    <row r="44" spans="1:26" s="95" customFormat="1" ht="24.95" customHeight="1" x14ac:dyDescent="0.15">
      <c r="A44" s="369" t="s">
        <v>74</v>
      </c>
      <c r="B44" s="361"/>
      <c r="C44" s="362"/>
      <c r="D44" s="361"/>
      <c r="E44" s="362"/>
      <c r="F44" s="361"/>
      <c r="G44" s="362"/>
      <c r="H44" s="361"/>
      <c r="I44" s="362"/>
      <c r="J44" s="361"/>
      <c r="K44" s="362"/>
      <c r="L44" s="361"/>
      <c r="M44" s="362"/>
      <c r="N44" s="361"/>
      <c r="O44" s="362"/>
      <c r="P44" s="361"/>
      <c r="Q44" s="362"/>
      <c r="R44" s="361"/>
      <c r="S44" s="362"/>
      <c r="T44" s="361"/>
      <c r="U44" s="362"/>
      <c r="V44" s="361"/>
      <c r="W44" s="362"/>
      <c r="X44" s="221">
        <f t="shared" si="0"/>
        <v>0</v>
      </c>
      <c r="Y44" s="221">
        <f t="shared" si="0"/>
        <v>0</v>
      </c>
      <c r="Z44" s="221">
        <f t="shared" si="1"/>
        <v>0</v>
      </c>
    </row>
    <row r="45" spans="1:26" s="95" customFormat="1" ht="24.95" customHeight="1" x14ac:dyDescent="0.15">
      <c r="A45" s="369" t="s">
        <v>426</v>
      </c>
      <c r="B45" s="361"/>
      <c r="C45" s="362"/>
      <c r="D45" s="361"/>
      <c r="E45" s="362"/>
      <c r="F45" s="361"/>
      <c r="G45" s="362"/>
      <c r="H45" s="361"/>
      <c r="I45" s="362"/>
      <c r="J45" s="361"/>
      <c r="K45" s="362"/>
      <c r="L45" s="361"/>
      <c r="M45" s="362"/>
      <c r="N45" s="361"/>
      <c r="O45" s="362"/>
      <c r="P45" s="361"/>
      <c r="Q45" s="362"/>
      <c r="R45" s="361"/>
      <c r="S45" s="362"/>
      <c r="T45" s="361"/>
      <c r="U45" s="362"/>
      <c r="V45" s="361"/>
      <c r="W45" s="362"/>
      <c r="X45" s="221">
        <f t="shared" si="0"/>
        <v>0</v>
      </c>
      <c r="Y45" s="221">
        <f t="shared" si="0"/>
        <v>0</v>
      </c>
      <c r="Z45" s="221">
        <f t="shared" si="1"/>
        <v>0</v>
      </c>
    </row>
    <row r="46" spans="1:26" s="95" customFormat="1" ht="24.95" customHeight="1" x14ac:dyDescent="0.15">
      <c r="A46" s="369" t="s">
        <v>75</v>
      </c>
      <c r="B46" s="361"/>
      <c r="C46" s="362"/>
      <c r="D46" s="361"/>
      <c r="E46" s="362"/>
      <c r="F46" s="361"/>
      <c r="G46" s="362"/>
      <c r="H46" s="361"/>
      <c r="I46" s="362"/>
      <c r="J46" s="361"/>
      <c r="K46" s="362"/>
      <c r="L46" s="361"/>
      <c r="M46" s="362"/>
      <c r="N46" s="361"/>
      <c r="O46" s="362"/>
      <c r="P46" s="361"/>
      <c r="Q46" s="362"/>
      <c r="R46" s="361"/>
      <c r="S46" s="362"/>
      <c r="T46" s="361"/>
      <c r="U46" s="362"/>
      <c r="V46" s="361"/>
      <c r="W46" s="362"/>
      <c r="X46" s="221">
        <f t="shared" si="0"/>
        <v>0</v>
      </c>
      <c r="Y46" s="221">
        <f t="shared" si="0"/>
        <v>0</v>
      </c>
      <c r="Z46" s="221">
        <f t="shared" si="1"/>
        <v>0</v>
      </c>
    </row>
    <row r="47" spans="1:26" s="95" customFormat="1" ht="24.95" customHeight="1" x14ac:dyDescent="0.15">
      <c r="A47" s="369" t="s">
        <v>76</v>
      </c>
      <c r="B47" s="363"/>
      <c r="C47" s="364"/>
      <c r="D47" s="363"/>
      <c r="E47" s="364"/>
      <c r="F47" s="363"/>
      <c r="G47" s="364"/>
      <c r="H47" s="363"/>
      <c r="I47" s="364"/>
      <c r="J47" s="363"/>
      <c r="K47" s="364"/>
      <c r="L47" s="363"/>
      <c r="M47" s="364"/>
      <c r="N47" s="363"/>
      <c r="O47" s="364"/>
      <c r="P47" s="363"/>
      <c r="Q47" s="364"/>
      <c r="R47" s="363"/>
      <c r="S47" s="364"/>
      <c r="T47" s="363"/>
      <c r="U47" s="364"/>
      <c r="V47" s="363"/>
      <c r="W47" s="364"/>
      <c r="X47" s="222">
        <f t="shared" si="0"/>
        <v>0</v>
      </c>
      <c r="Y47" s="222">
        <f t="shared" si="0"/>
        <v>0</v>
      </c>
      <c r="Z47" s="222">
        <f t="shared" si="1"/>
        <v>0</v>
      </c>
    </row>
    <row r="48" spans="1:26" s="95" customFormat="1" ht="15" customHeight="1" x14ac:dyDescent="0.15">
      <c r="A48" s="215" t="s">
        <v>77</v>
      </c>
      <c r="B48" s="274">
        <f>SUM(B4:B47)</f>
        <v>2</v>
      </c>
      <c r="C48" s="285">
        <f>SUM(C4:C47)</f>
        <v>0</v>
      </c>
      <c r="D48" s="274">
        <f>SUM(D4:D47)</f>
        <v>8</v>
      </c>
      <c r="E48" s="285">
        <f t="shared" ref="E48:W48" si="2">SUM(E4:E47)</f>
        <v>3</v>
      </c>
      <c r="F48" s="274">
        <f>SUM(F4:F47)</f>
        <v>0</v>
      </c>
      <c r="G48" s="285">
        <f t="shared" si="2"/>
        <v>0</v>
      </c>
      <c r="H48" s="274">
        <f>SUM(H4:H47)</f>
        <v>0</v>
      </c>
      <c r="I48" s="285">
        <f t="shared" si="2"/>
        <v>0</v>
      </c>
      <c r="J48" s="274">
        <f>SUM(J4:J47)</f>
        <v>0</v>
      </c>
      <c r="K48" s="285">
        <f t="shared" si="2"/>
        <v>0</v>
      </c>
      <c r="L48" s="274">
        <f>SUM(L4:L47)</f>
        <v>0</v>
      </c>
      <c r="M48" s="285">
        <f t="shared" si="2"/>
        <v>0</v>
      </c>
      <c r="N48" s="274">
        <f>SUM(N4:N47)</f>
        <v>0</v>
      </c>
      <c r="O48" s="285">
        <f t="shared" si="2"/>
        <v>0</v>
      </c>
      <c r="P48" s="274">
        <f>SUM(P4:P47)</f>
        <v>1</v>
      </c>
      <c r="Q48" s="285">
        <f t="shared" si="2"/>
        <v>1</v>
      </c>
      <c r="R48" s="274">
        <f>SUM(R4:R47)</f>
        <v>0</v>
      </c>
      <c r="S48" s="285">
        <f t="shared" si="2"/>
        <v>0</v>
      </c>
      <c r="T48" s="274">
        <f>SUM(T4:T47)</f>
        <v>0</v>
      </c>
      <c r="U48" s="285">
        <f t="shared" si="2"/>
        <v>0</v>
      </c>
      <c r="V48" s="274">
        <f>SUM(V4:V47)</f>
        <v>0</v>
      </c>
      <c r="W48" s="285">
        <f t="shared" si="2"/>
        <v>0</v>
      </c>
      <c r="X48" s="274">
        <f>SUM(X4:X47)</f>
        <v>11</v>
      </c>
      <c r="Y48" s="274">
        <f>SUM(Y4:Y47)</f>
        <v>4</v>
      </c>
      <c r="Z48" s="285">
        <f>SUM(Z4:Z47)</f>
        <v>15</v>
      </c>
    </row>
    <row r="49" spans="1:26" s="95" customFormat="1" ht="9.9499999999999993" customHeight="1" x14ac:dyDescent="0.15">
      <c r="A49" s="96"/>
      <c r="B49" s="96"/>
      <c r="C49" s="96"/>
      <c r="D49" s="96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6"/>
      <c r="Q49" s="96"/>
      <c r="R49" s="96"/>
      <c r="S49" s="96"/>
      <c r="T49" s="96"/>
      <c r="U49" s="96"/>
      <c r="V49" s="96"/>
      <c r="W49" s="96"/>
      <c r="X49" s="52"/>
      <c r="Y49" s="69"/>
      <c r="Z49" s="96"/>
    </row>
    <row r="50" spans="1:26" s="100" customFormat="1" ht="13.35" customHeight="1" x14ac:dyDescent="0.3">
      <c r="A50" s="58" t="s">
        <v>81</v>
      </c>
      <c r="B50" s="380"/>
      <c r="C50" s="380"/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99"/>
      <c r="O50" s="99"/>
      <c r="P50" s="98"/>
      <c r="Q50" s="98"/>
      <c r="R50" s="98"/>
      <c r="S50" s="98"/>
      <c r="T50" s="98"/>
      <c r="U50" s="98"/>
      <c r="V50" s="98"/>
      <c r="W50" s="98"/>
      <c r="X50" s="60"/>
      <c r="Y50" s="60"/>
      <c r="Z50" s="98"/>
    </row>
    <row r="51" spans="1:26" s="100" customFormat="1" ht="13.35" customHeight="1" x14ac:dyDescent="0.3">
      <c r="A51" s="58" t="s">
        <v>502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  <c r="O51" s="99"/>
      <c r="P51" s="98"/>
      <c r="Q51" s="98"/>
      <c r="R51" s="98"/>
      <c r="S51" s="98"/>
      <c r="T51" s="98"/>
      <c r="U51" s="98"/>
      <c r="V51" s="98"/>
      <c r="W51" s="98"/>
      <c r="X51" s="60"/>
      <c r="Y51" s="60"/>
      <c r="Z51" s="98"/>
    </row>
    <row r="52" spans="1:26" s="100" customFormat="1" ht="13.35" customHeight="1" x14ac:dyDescent="0.3">
      <c r="A52" s="109" t="s">
        <v>428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99"/>
      <c r="O52" s="99"/>
      <c r="P52" s="98"/>
      <c r="Q52" s="98"/>
      <c r="R52" s="98"/>
      <c r="S52" s="98"/>
      <c r="T52" s="98"/>
      <c r="U52" s="98"/>
      <c r="V52" s="98"/>
      <c r="W52" s="98"/>
      <c r="X52" s="60"/>
      <c r="Y52" s="60"/>
      <c r="Z52" s="98"/>
    </row>
    <row r="53" spans="1:26" s="100" customFormat="1" ht="13.35" customHeight="1" x14ac:dyDescent="0.3">
      <c r="A53" s="109" t="s">
        <v>82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99"/>
      <c r="O53" s="99"/>
      <c r="P53" s="98"/>
      <c r="Q53" s="98"/>
      <c r="R53" s="98"/>
      <c r="S53" s="98"/>
      <c r="T53" s="98"/>
      <c r="U53" s="98"/>
      <c r="V53" s="98"/>
      <c r="W53" s="98"/>
      <c r="X53" s="60"/>
      <c r="Y53" s="60"/>
      <c r="Z53" s="98"/>
    </row>
    <row r="54" spans="1:26" s="100" customFormat="1" ht="26.45" customHeight="1" x14ac:dyDescent="0.3">
      <c r="A54" s="534" t="s">
        <v>429</v>
      </c>
      <c r="B54" s="534"/>
      <c r="C54" s="534"/>
      <c r="D54" s="534"/>
      <c r="E54" s="534"/>
      <c r="F54" s="534"/>
      <c r="G54" s="534"/>
      <c r="H54" s="534"/>
      <c r="I54" s="534"/>
      <c r="J54" s="534"/>
      <c r="K54" s="534"/>
      <c r="L54" s="534"/>
      <c r="M54" s="534"/>
      <c r="N54" s="99"/>
      <c r="O54" s="99"/>
      <c r="P54" s="98"/>
      <c r="Q54" s="98"/>
      <c r="R54" s="98"/>
      <c r="S54" s="98"/>
      <c r="T54" s="98"/>
      <c r="U54" s="98"/>
      <c r="V54" s="98"/>
      <c r="W54" s="98"/>
      <c r="X54" s="60"/>
      <c r="Y54" s="60"/>
      <c r="Z54" s="98"/>
    </row>
    <row r="55" spans="1:26" s="100" customFormat="1" ht="12" customHeight="1" x14ac:dyDescent="0.3">
      <c r="A55" s="61"/>
      <c r="B55" s="98"/>
      <c r="C55" s="98"/>
      <c r="D55" s="9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8"/>
      <c r="Q55" s="98"/>
      <c r="R55" s="98"/>
      <c r="S55" s="98"/>
      <c r="T55" s="98"/>
      <c r="U55" s="98"/>
      <c r="V55" s="98"/>
      <c r="W55" s="98"/>
      <c r="X55" s="89"/>
      <c r="Y55" s="89"/>
      <c r="Z55" s="98"/>
    </row>
    <row r="56" spans="1:26" x14ac:dyDescent="0.3">
      <c r="A56" s="101"/>
      <c r="X56" s="53"/>
      <c r="Y56" s="53"/>
    </row>
    <row r="57" spans="1:26" x14ac:dyDescent="0.3">
      <c r="A57" s="101"/>
      <c r="X57" s="53"/>
      <c r="Y57" s="53"/>
    </row>
    <row r="58" spans="1:26" x14ac:dyDescent="0.3">
      <c r="A58" s="101"/>
      <c r="X58" s="53"/>
      <c r="Y58" s="53"/>
    </row>
    <row r="59" spans="1:26" x14ac:dyDescent="0.3">
      <c r="A59" s="101"/>
      <c r="X59" s="53"/>
      <c r="Y59" s="53"/>
    </row>
    <row r="60" spans="1:26" x14ac:dyDescent="0.3">
      <c r="A60" s="101"/>
      <c r="X60" s="53"/>
      <c r="Y60" s="53"/>
    </row>
    <row r="61" spans="1:26" x14ac:dyDescent="0.3">
      <c r="A61" s="101"/>
      <c r="X61" s="53"/>
      <c r="Y61" s="53"/>
    </row>
    <row r="62" spans="1:26" x14ac:dyDescent="0.3">
      <c r="A62" s="101"/>
      <c r="X62" s="53"/>
      <c r="Y62" s="53"/>
    </row>
    <row r="63" spans="1:26" x14ac:dyDescent="0.3">
      <c r="A63" s="101"/>
    </row>
    <row r="64" spans="1:26" x14ac:dyDescent="0.3">
      <c r="A64" s="101"/>
    </row>
  </sheetData>
  <sheetProtection algorithmName="SHA-512" hashValue="c4A/O/5l1FEHmrFGokwOOYNlrk1EprO+LiDaBMzqNiqDzAbtDhuOsaAostrFZ0WPjifZA8l1HgRjqaCjndBK3Q==" saltValue="c4v8cMbwxHgRYFP/0yiiuw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59" fitToHeight="0" orientation="landscape" horizontalDpi="4294967295" vertic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B15" activePane="bottomRight" state="frozen"/>
      <selection activeCell="J10" sqref="J10"/>
      <selection pane="topRight" activeCell="J10" sqref="J10"/>
      <selection pane="bottomLeft" activeCell="J10" sqref="J10"/>
      <selection pane="bottomRight" activeCell="B27" sqref="B27"/>
    </sheetView>
  </sheetViews>
  <sheetFormatPr defaultColWidth="9.140625" defaultRowHeight="15" x14ac:dyDescent="0.3"/>
  <cols>
    <col min="1" max="1" width="30.7109375" style="110" customWidth="1"/>
    <col min="2" max="29" width="8.7109375" style="110" customWidth="1"/>
    <col min="30" max="31" width="8.7109375" style="92" customWidth="1"/>
    <col min="32" max="32" width="8.7109375" style="110" customWidth="1"/>
    <col min="33" max="16384" width="9.140625" style="110"/>
  </cols>
  <sheetData>
    <row r="1" spans="1:32" s="104" customFormat="1" ht="30" customHeight="1" x14ac:dyDescent="0.2">
      <c r="A1" s="550" t="s">
        <v>163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</row>
    <row r="2" spans="1:32" s="105" customFormat="1" ht="39.950000000000003" customHeight="1" x14ac:dyDescent="0.15">
      <c r="A2" s="537" t="s">
        <v>154</v>
      </c>
      <c r="B2" s="537" t="s">
        <v>155</v>
      </c>
      <c r="C2" s="537"/>
      <c r="D2" s="537" t="s">
        <v>164</v>
      </c>
      <c r="E2" s="537"/>
      <c r="F2" s="537" t="s">
        <v>165</v>
      </c>
      <c r="G2" s="537"/>
      <c r="H2" s="537" t="s">
        <v>166</v>
      </c>
      <c r="I2" s="537"/>
      <c r="J2" s="537" t="s">
        <v>158</v>
      </c>
      <c r="K2" s="537"/>
      <c r="L2" s="537" t="s">
        <v>167</v>
      </c>
      <c r="M2" s="537"/>
      <c r="N2" s="537" t="s">
        <v>168</v>
      </c>
      <c r="O2" s="537"/>
      <c r="P2" s="537" t="s">
        <v>169</v>
      </c>
      <c r="Q2" s="537"/>
      <c r="R2" s="537" t="s">
        <v>170</v>
      </c>
      <c r="S2" s="537"/>
      <c r="T2" s="537" t="s">
        <v>171</v>
      </c>
      <c r="U2" s="537"/>
      <c r="V2" s="537" t="s">
        <v>172</v>
      </c>
      <c r="W2" s="537"/>
      <c r="X2" s="537" t="s">
        <v>494</v>
      </c>
      <c r="Y2" s="537"/>
      <c r="Z2" s="537" t="s">
        <v>407</v>
      </c>
      <c r="AA2" s="537"/>
      <c r="AB2" s="537" t="s">
        <v>173</v>
      </c>
      <c r="AC2" s="537"/>
      <c r="AD2" s="537" t="s">
        <v>41</v>
      </c>
      <c r="AE2" s="537"/>
      <c r="AF2" s="537" t="s">
        <v>77</v>
      </c>
    </row>
    <row r="3" spans="1:32" s="105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68" t="s">
        <v>42</v>
      </c>
      <c r="AE3" s="68" t="s">
        <v>43</v>
      </c>
      <c r="AF3" s="537"/>
    </row>
    <row r="4" spans="1:32" s="105" customFormat="1" ht="24.95" customHeight="1" x14ac:dyDescent="0.15">
      <c r="A4" s="369" t="s">
        <v>44</v>
      </c>
      <c r="B4" s="312"/>
      <c r="C4" s="355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312"/>
      <c r="Q4" s="355"/>
      <c r="R4" s="312"/>
      <c r="S4" s="355"/>
      <c r="T4" s="312"/>
      <c r="U4" s="355"/>
      <c r="V4" s="312"/>
      <c r="W4" s="355"/>
      <c r="X4" s="312"/>
      <c r="Y4" s="355"/>
      <c r="Z4" s="312"/>
      <c r="AA4" s="355"/>
      <c r="AB4" s="312"/>
      <c r="AC4" s="355"/>
      <c r="AD4" s="223">
        <f>B4+D4+F4+H4+J4+L4+N4+P4+R4+T4+V4+X4+Z4+AB4</f>
        <v>0</v>
      </c>
      <c r="AE4" s="223">
        <f>C4+E4+G4+I4+K4+M4+O4+Q4+S4+U4+W4+Y4+AA4+AC4</f>
        <v>0</v>
      </c>
      <c r="AF4" s="223">
        <f>AD4+AE4</f>
        <v>0</v>
      </c>
    </row>
    <row r="5" spans="1:32" s="105" customFormat="1" ht="24.95" customHeight="1" x14ac:dyDescent="0.15">
      <c r="A5" s="369" t="s">
        <v>415</v>
      </c>
      <c r="B5" s="314"/>
      <c r="C5" s="356"/>
      <c r="D5" s="314"/>
      <c r="E5" s="356"/>
      <c r="F5" s="314"/>
      <c r="G5" s="356"/>
      <c r="H5" s="314"/>
      <c r="I5" s="356"/>
      <c r="J5" s="314"/>
      <c r="K5" s="356"/>
      <c r="L5" s="314"/>
      <c r="M5" s="356"/>
      <c r="N5" s="314"/>
      <c r="O5" s="356"/>
      <c r="P5" s="314"/>
      <c r="Q5" s="356"/>
      <c r="R5" s="314"/>
      <c r="S5" s="356"/>
      <c r="T5" s="314"/>
      <c r="U5" s="356"/>
      <c r="V5" s="314"/>
      <c r="W5" s="356"/>
      <c r="X5" s="314"/>
      <c r="Y5" s="356"/>
      <c r="Z5" s="314"/>
      <c r="AA5" s="356"/>
      <c r="AB5" s="314"/>
      <c r="AC5" s="356"/>
      <c r="AD5" s="225">
        <f t="shared" ref="AD5:AE47" si="0">B5+D5+F5+H5+J5+L5+N5+P5+R5+T5+V5+X5+Z5+AB5</f>
        <v>0</v>
      </c>
      <c r="AE5" s="225">
        <f t="shared" si="0"/>
        <v>0</v>
      </c>
      <c r="AF5" s="225">
        <f t="shared" ref="AF5:AF47" si="1">AD5+AE5</f>
        <v>0</v>
      </c>
    </row>
    <row r="6" spans="1:32" s="105" customFormat="1" ht="24.95" customHeight="1" x14ac:dyDescent="0.15">
      <c r="A6" s="369" t="s">
        <v>416</v>
      </c>
      <c r="B6" s="314"/>
      <c r="C6" s="356"/>
      <c r="D6" s="314"/>
      <c r="E6" s="356"/>
      <c r="F6" s="314"/>
      <c r="G6" s="356"/>
      <c r="H6" s="314"/>
      <c r="I6" s="356"/>
      <c r="J6" s="314"/>
      <c r="K6" s="356"/>
      <c r="L6" s="314"/>
      <c r="M6" s="356"/>
      <c r="N6" s="314"/>
      <c r="O6" s="356"/>
      <c r="P6" s="314"/>
      <c r="Q6" s="356"/>
      <c r="R6" s="314"/>
      <c r="S6" s="356"/>
      <c r="T6" s="314"/>
      <c r="U6" s="356"/>
      <c r="V6" s="314"/>
      <c r="W6" s="356"/>
      <c r="X6" s="314"/>
      <c r="Y6" s="356"/>
      <c r="Z6" s="314"/>
      <c r="AA6" s="356"/>
      <c r="AB6" s="314"/>
      <c r="AC6" s="356"/>
      <c r="AD6" s="225">
        <f t="shared" si="0"/>
        <v>0</v>
      </c>
      <c r="AE6" s="225">
        <f t="shared" si="0"/>
        <v>0</v>
      </c>
      <c r="AF6" s="225">
        <f t="shared" si="1"/>
        <v>0</v>
      </c>
    </row>
    <row r="7" spans="1:32" s="105" customFormat="1" ht="24.95" customHeight="1" x14ac:dyDescent="0.15">
      <c r="A7" s="369" t="s">
        <v>417</v>
      </c>
      <c r="B7" s="314"/>
      <c r="C7" s="356"/>
      <c r="D7" s="314"/>
      <c r="E7" s="356"/>
      <c r="F7" s="314"/>
      <c r="G7" s="356"/>
      <c r="H7" s="314"/>
      <c r="I7" s="356"/>
      <c r="J7" s="314"/>
      <c r="K7" s="356"/>
      <c r="L7" s="314"/>
      <c r="M7" s="356"/>
      <c r="N7" s="314"/>
      <c r="O7" s="356"/>
      <c r="P7" s="314"/>
      <c r="Q7" s="356"/>
      <c r="R7" s="314"/>
      <c r="S7" s="356"/>
      <c r="T7" s="314"/>
      <c r="U7" s="356"/>
      <c r="V7" s="314"/>
      <c r="W7" s="356"/>
      <c r="X7" s="314"/>
      <c r="Y7" s="356"/>
      <c r="Z7" s="314"/>
      <c r="AA7" s="356"/>
      <c r="AB7" s="314"/>
      <c r="AC7" s="356"/>
      <c r="AD7" s="225">
        <f t="shared" si="0"/>
        <v>0</v>
      </c>
      <c r="AE7" s="225">
        <f t="shared" si="0"/>
        <v>0</v>
      </c>
      <c r="AF7" s="225">
        <f t="shared" si="1"/>
        <v>0</v>
      </c>
    </row>
    <row r="8" spans="1:32" s="105" customFormat="1" ht="24.95" customHeight="1" x14ac:dyDescent="0.15">
      <c r="A8" s="369" t="s">
        <v>418</v>
      </c>
      <c r="B8" s="314"/>
      <c r="C8" s="356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314"/>
      <c r="Q8" s="356"/>
      <c r="R8" s="314"/>
      <c r="S8" s="356"/>
      <c r="T8" s="314"/>
      <c r="U8" s="356"/>
      <c r="V8" s="314"/>
      <c r="W8" s="356"/>
      <c r="X8" s="314"/>
      <c r="Y8" s="356"/>
      <c r="Z8" s="314"/>
      <c r="AA8" s="356"/>
      <c r="AB8" s="314"/>
      <c r="AC8" s="356"/>
      <c r="AD8" s="225">
        <f t="shared" si="0"/>
        <v>0</v>
      </c>
      <c r="AE8" s="225">
        <f t="shared" si="0"/>
        <v>0</v>
      </c>
      <c r="AF8" s="225">
        <f t="shared" si="1"/>
        <v>0</v>
      </c>
    </row>
    <row r="9" spans="1:32" s="105" customFormat="1" ht="24.95" customHeight="1" x14ac:dyDescent="0.15">
      <c r="A9" s="369" t="s">
        <v>419</v>
      </c>
      <c r="B9" s="314"/>
      <c r="C9" s="356"/>
      <c r="D9" s="314"/>
      <c r="E9" s="356"/>
      <c r="F9" s="314"/>
      <c r="G9" s="356"/>
      <c r="H9" s="314"/>
      <c r="I9" s="356"/>
      <c r="J9" s="314"/>
      <c r="K9" s="356"/>
      <c r="L9" s="314"/>
      <c r="M9" s="356"/>
      <c r="N9" s="314"/>
      <c r="O9" s="356"/>
      <c r="P9" s="314"/>
      <c r="Q9" s="356"/>
      <c r="R9" s="314"/>
      <c r="S9" s="356"/>
      <c r="T9" s="314"/>
      <c r="U9" s="356"/>
      <c r="V9" s="314"/>
      <c r="W9" s="356"/>
      <c r="X9" s="314"/>
      <c r="Y9" s="356"/>
      <c r="Z9" s="314"/>
      <c r="AA9" s="356"/>
      <c r="AB9" s="314"/>
      <c r="AC9" s="356"/>
      <c r="AD9" s="225">
        <f t="shared" si="0"/>
        <v>0</v>
      </c>
      <c r="AE9" s="225">
        <f t="shared" si="0"/>
        <v>0</v>
      </c>
      <c r="AF9" s="225">
        <f t="shared" si="1"/>
        <v>0</v>
      </c>
    </row>
    <row r="10" spans="1:32" s="105" customFormat="1" ht="24.95" customHeight="1" x14ac:dyDescent="0.15">
      <c r="A10" s="369" t="s">
        <v>45</v>
      </c>
      <c r="B10" s="314"/>
      <c r="C10" s="356"/>
      <c r="D10" s="314"/>
      <c r="E10" s="356"/>
      <c r="F10" s="314"/>
      <c r="G10" s="356"/>
      <c r="H10" s="314"/>
      <c r="I10" s="356"/>
      <c r="J10" s="314"/>
      <c r="K10" s="356"/>
      <c r="L10" s="314"/>
      <c r="M10" s="356"/>
      <c r="N10" s="314"/>
      <c r="O10" s="356"/>
      <c r="P10" s="314"/>
      <c r="Q10" s="356"/>
      <c r="R10" s="314"/>
      <c r="S10" s="356"/>
      <c r="T10" s="314"/>
      <c r="U10" s="356"/>
      <c r="V10" s="314"/>
      <c r="W10" s="356"/>
      <c r="X10" s="314"/>
      <c r="Y10" s="356"/>
      <c r="Z10" s="314"/>
      <c r="AA10" s="356"/>
      <c r="AB10" s="314"/>
      <c r="AC10" s="356"/>
      <c r="AD10" s="225">
        <f t="shared" si="0"/>
        <v>0</v>
      </c>
      <c r="AE10" s="225">
        <f t="shared" si="0"/>
        <v>0</v>
      </c>
      <c r="AF10" s="225">
        <f t="shared" si="1"/>
        <v>0</v>
      </c>
    </row>
    <row r="11" spans="1:32" s="105" customFormat="1" ht="24.95" customHeight="1" x14ac:dyDescent="0.15">
      <c r="A11" s="369" t="s">
        <v>46</v>
      </c>
      <c r="B11" s="314"/>
      <c r="C11" s="356"/>
      <c r="D11" s="314"/>
      <c r="E11" s="356"/>
      <c r="F11" s="314"/>
      <c r="G11" s="356"/>
      <c r="H11" s="314"/>
      <c r="I11" s="356"/>
      <c r="J11" s="314"/>
      <c r="K11" s="356"/>
      <c r="L11" s="314"/>
      <c r="M11" s="356"/>
      <c r="N11" s="314"/>
      <c r="O11" s="356"/>
      <c r="P11" s="314"/>
      <c r="Q11" s="356"/>
      <c r="R11" s="314"/>
      <c r="S11" s="356"/>
      <c r="T11" s="314"/>
      <c r="U11" s="356"/>
      <c r="V11" s="314"/>
      <c r="W11" s="356"/>
      <c r="X11" s="314"/>
      <c r="Y11" s="356"/>
      <c r="Z11" s="314"/>
      <c r="AA11" s="356"/>
      <c r="AB11" s="314"/>
      <c r="AC11" s="356"/>
      <c r="AD11" s="225">
        <f t="shared" si="0"/>
        <v>0</v>
      </c>
      <c r="AE11" s="225">
        <f t="shared" si="0"/>
        <v>0</v>
      </c>
      <c r="AF11" s="225">
        <f t="shared" si="1"/>
        <v>0</v>
      </c>
    </row>
    <row r="12" spans="1:32" s="105" customFormat="1" ht="24.95" customHeight="1" x14ac:dyDescent="0.15">
      <c r="A12" s="369" t="s">
        <v>47</v>
      </c>
      <c r="B12" s="314"/>
      <c r="C12" s="356"/>
      <c r="D12" s="314"/>
      <c r="E12" s="356"/>
      <c r="F12" s="314"/>
      <c r="G12" s="356"/>
      <c r="H12" s="314"/>
      <c r="I12" s="356"/>
      <c r="J12" s="314"/>
      <c r="K12" s="356"/>
      <c r="L12" s="314"/>
      <c r="M12" s="356"/>
      <c r="N12" s="314"/>
      <c r="O12" s="356"/>
      <c r="P12" s="314"/>
      <c r="Q12" s="356"/>
      <c r="R12" s="314"/>
      <c r="S12" s="356"/>
      <c r="T12" s="314"/>
      <c r="U12" s="356"/>
      <c r="V12" s="314"/>
      <c r="W12" s="356"/>
      <c r="X12" s="314"/>
      <c r="Y12" s="356"/>
      <c r="Z12" s="314"/>
      <c r="AA12" s="356"/>
      <c r="AB12" s="314"/>
      <c r="AC12" s="356"/>
      <c r="AD12" s="225">
        <f t="shared" si="0"/>
        <v>0</v>
      </c>
      <c r="AE12" s="225">
        <f t="shared" si="0"/>
        <v>0</v>
      </c>
      <c r="AF12" s="225">
        <f t="shared" si="1"/>
        <v>0</v>
      </c>
    </row>
    <row r="13" spans="1:32" s="105" customFormat="1" ht="24.95" customHeight="1" x14ac:dyDescent="0.15">
      <c r="A13" s="369" t="s">
        <v>48</v>
      </c>
      <c r="B13" s="314"/>
      <c r="C13" s="356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314"/>
      <c r="Q13" s="356"/>
      <c r="R13" s="314"/>
      <c r="S13" s="356"/>
      <c r="T13" s="314"/>
      <c r="U13" s="356"/>
      <c r="V13" s="314"/>
      <c r="W13" s="356"/>
      <c r="X13" s="314"/>
      <c r="Y13" s="356"/>
      <c r="Z13" s="314"/>
      <c r="AA13" s="356"/>
      <c r="AB13" s="314"/>
      <c r="AC13" s="356"/>
      <c r="AD13" s="225">
        <f t="shared" si="0"/>
        <v>0</v>
      </c>
      <c r="AE13" s="225">
        <f t="shared" si="0"/>
        <v>0</v>
      </c>
      <c r="AF13" s="225">
        <f t="shared" si="1"/>
        <v>0</v>
      </c>
    </row>
    <row r="14" spans="1:32" s="105" customFormat="1" ht="24.95" customHeight="1" x14ac:dyDescent="0.15">
      <c r="A14" s="369" t="s">
        <v>49</v>
      </c>
      <c r="B14" s="314"/>
      <c r="C14" s="356"/>
      <c r="D14" s="314"/>
      <c r="E14" s="356"/>
      <c r="F14" s="314"/>
      <c r="G14" s="356"/>
      <c r="H14" s="314"/>
      <c r="I14" s="356"/>
      <c r="J14" s="314"/>
      <c r="K14" s="356"/>
      <c r="L14" s="314"/>
      <c r="M14" s="356"/>
      <c r="N14" s="314"/>
      <c r="O14" s="356"/>
      <c r="P14" s="314"/>
      <c r="Q14" s="356"/>
      <c r="R14" s="314"/>
      <c r="S14" s="356"/>
      <c r="T14" s="314"/>
      <c r="U14" s="356"/>
      <c r="V14" s="314"/>
      <c r="W14" s="356"/>
      <c r="X14" s="314"/>
      <c r="Y14" s="356"/>
      <c r="Z14" s="314"/>
      <c r="AA14" s="356"/>
      <c r="AB14" s="314"/>
      <c r="AC14" s="356"/>
      <c r="AD14" s="225">
        <f t="shared" si="0"/>
        <v>0</v>
      </c>
      <c r="AE14" s="225">
        <f t="shared" si="0"/>
        <v>0</v>
      </c>
      <c r="AF14" s="225">
        <f t="shared" si="1"/>
        <v>0</v>
      </c>
    </row>
    <row r="15" spans="1:32" s="105" customFormat="1" ht="24.95" customHeight="1" x14ac:dyDescent="0.15">
      <c r="A15" s="369" t="s">
        <v>50</v>
      </c>
      <c r="B15" s="314"/>
      <c r="C15" s="356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314"/>
      <c r="Q15" s="356"/>
      <c r="R15" s="314"/>
      <c r="S15" s="356"/>
      <c r="T15" s="314"/>
      <c r="U15" s="356"/>
      <c r="V15" s="314"/>
      <c r="W15" s="356"/>
      <c r="X15" s="314"/>
      <c r="Y15" s="356"/>
      <c r="Z15" s="314"/>
      <c r="AA15" s="356"/>
      <c r="AB15" s="314"/>
      <c r="AC15" s="356"/>
      <c r="AD15" s="225">
        <f t="shared" si="0"/>
        <v>0</v>
      </c>
      <c r="AE15" s="225">
        <f t="shared" si="0"/>
        <v>0</v>
      </c>
      <c r="AF15" s="225">
        <f t="shared" si="1"/>
        <v>0</v>
      </c>
    </row>
    <row r="16" spans="1:32" s="105" customFormat="1" ht="24.95" customHeight="1" x14ac:dyDescent="0.15">
      <c r="A16" s="369" t="s">
        <v>51</v>
      </c>
      <c r="B16" s="314"/>
      <c r="C16" s="356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314"/>
      <c r="Q16" s="356"/>
      <c r="R16" s="314"/>
      <c r="S16" s="356"/>
      <c r="T16" s="314"/>
      <c r="U16" s="356"/>
      <c r="V16" s="314"/>
      <c r="W16" s="356"/>
      <c r="X16" s="314"/>
      <c r="Y16" s="356"/>
      <c r="Z16" s="314"/>
      <c r="AA16" s="356"/>
      <c r="AB16" s="314"/>
      <c r="AC16" s="356"/>
      <c r="AD16" s="225">
        <f t="shared" si="0"/>
        <v>0</v>
      </c>
      <c r="AE16" s="225">
        <f t="shared" si="0"/>
        <v>0</v>
      </c>
      <c r="AF16" s="225">
        <f t="shared" si="1"/>
        <v>0</v>
      </c>
    </row>
    <row r="17" spans="1:32" s="105" customFormat="1" ht="24.95" customHeight="1" x14ac:dyDescent="0.15">
      <c r="A17" s="369" t="s">
        <v>512</v>
      </c>
      <c r="B17" s="314"/>
      <c r="C17" s="356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314"/>
      <c r="Q17" s="356"/>
      <c r="R17" s="314"/>
      <c r="S17" s="356"/>
      <c r="T17" s="314"/>
      <c r="U17" s="356"/>
      <c r="V17" s="314"/>
      <c r="W17" s="356"/>
      <c r="X17" s="314"/>
      <c r="Y17" s="356"/>
      <c r="Z17" s="314"/>
      <c r="AA17" s="356"/>
      <c r="AB17" s="314"/>
      <c r="AC17" s="356"/>
      <c r="AD17" s="225">
        <f t="shared" si="0"/>
        <v>0</v>
      </c>
      <c r="AE17" s="225">
        <f t="shared" si="0"/>
        <v>0</v>
      </c>
      <c r="AF17" s="225">
        <f t="shared" si="1"/>
        <v>0</v>
      </c>
    </row>
    <row r="18" spans="1:32" s="105" customFormat="1" ht="24.95" customHeight="1" x14ac:dyDescent="0.15">
      <c r="A18" s="369" t="s">
        <v>54</v>
      </c>
      <c r="B18" s="314"/>
      <c r="C18" s="356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314"/>
      <c r="Q18" s="356"/>
      <c r="R18" s="314"/>
      <c r="S18" s="356"/>
      <c r="T18" s="314"/>
      <c r="U18" s="356"/>
      <c r="V18" s="314"/>
      <c r="W18" s="356"/>
      <c r="X18" s="314"/>
      <c r="Y18" s="356"/>
      <c r="Z18" s="314"/>
      <c r="AA18" s="356"/>
      <c r="AB18" s="314"/>
      <c r="AC18" s="356"/>
      <c r="AD18" s="225">
        <f t="shared" si="0"/>
        <v>0</v>
      </c>
      <c r="AE18" s="225">
        <f t="shared" si="0"/>
        <v>0</v>
      </c>
      <c r="AF18" s="225">
        <f t="shared" si="1"/>
        <v>0</v>
      </c>
    </row>
    <row r="19" spans="1:32" s="105" customFormat="1" ht="24.95" customHeight="1" x14ac:dyDescent="0.15">
      <c r="A19" s="369" t="s">
        <v>55</v>
      </c>
      <c r="B19" s="314"/>
      <c r="C19" s="356"/>
      <c r="D19" s="314"/>
      <c r="E19" s="356"/>
      <c r="F19" s="314"/>
      <c r="G19" s="356"/>
      <c r="H19" s="314"/>
      <c r="I19" s="356"/>
      <c r="J19" s="314"/>
      <c r="K19" s="356"/>
      <c r="L19" s="314"/>
      <c r="M19" s="356"/>
      <c r="N19" s="314"/>
      <c r="O19" s="356"/>
      <c r="P19" s="314"/>
      <c r="Q19" s="356"/>
      <c r="R19" s="314"/>
      <c r="S19" s="356"/>
      <c r="T19" s="314"/>
      <c r="U19" s="356"/>
      <c r="V19" s="314"/>
      <c r="W19" s="356"/>
      <c r="X19" s="314"/>
      <c r="Y19" s="356"/>
      <c r="Z19" s="314"/>
      <c r="AA19" s="356"/>
      <c r="AB19" s="314"/>
      <c r="AC19" s="356"/>
      <c r="AD19" s="225">
        <f t="shared" si="0"/>
        <v>0</v>
      </c>
      <c r="AE19" s="225">
        <f t="shared" si="0"/>
        <v>0</v>
      </c>
      <c r="AF19" s="225">
        <f t="shared" si="1"/>
        <v>0</v>
      </c>
    </row>
    <row r="20" spans="1:32" s="105" customFormat="1" ht="24.95" customHeight="1" x14ac:dyDescent="0.15">
      <c r="A20" s="369" t="s">
        <v>56</v>
      </c>
      <c r="B20" s="314"/>
      <c r="C20" s="356"/>
      <c r="D20" s="314">
        <v>23</v>
      </c>
      <c r="E20" s="356">
        <v>23</v>
      </c>
      <c r="F20" s="314"/>
      <c r="G20" s="356"/>
      <c r="H20" s="314"/>
      <c r="I20" s="356"/>
      <c r="J20" s="314"/>
      <c r="K20" s="356"/>
      <c r="L20" s="314"/>
      <c r="M20" s="356"/>
      <c r="N20" s="314"/>
      <c r="O20" s="356"/>
      <c r="P20" s="314"/>
      <c r="Q20" s="356"/>
      <c r="R20" s="314"/>
      <c r="S20" s="356"/>
      <c r="T20" s="314"/>
      <c r="U20" s="356"/>
      <c r="V20" s="314"/>
      <c r="W20" s="356"/>
      <c r="X20" s="314"/>
      <c r="Y20" s="356"/>
      <c r="Z20" s="314"/>
      <c r="AA20" s="356"/>
      <c r="AB20" s="314"/>
      <c r="AC20" s="356"/>
      <c r="AD20" s="225">
        <f t="shared" si="0"/>
        <v>23</v>
      </c>
      <c r="AE20" s="225">
        <f t="shared" si="0"/>
        <v>23</v>
      </c>
      <c r="AF20" s="225">
        <f t="shared" si="1"/>
        <v>46</v>
      </c>
    </row>
    <row r="21" spans="1:32" s="105" customFormat="1" ht="24.95" customHeight="1" x14ac:dyDescent="0.15">
      <c r="A21" s="369" t="s">
        <v>57</v>
      </c>
      <c r="B21" s="314"/>
      <c r="C21" s="356"/>
      <c r="D21" s="314"/>
      <c r="E21" s="356"/>
      <c r="F21" s="314"/>
      <c r="G21" s="356"/>
      <c r="H21" s="314"/>
      <c r="I21" s="356"/>
      <c r="J21" s="314"/>
      <c r="K21" s="356"/>
      <c r="L21" s="314"/>
      <c r="M21" s="356"/>
      <c r="N21" s="314"/>
      <c r="O21" s="356"/>
      <c r="P21" s="314"/>
      <c r="Q21" s="356"/>
      <c r="R21" s="314"/>
      <c r="S21" s="356"/>
      <c r="T21" s="314"/>
      <c r="U21" s="356"/>
      <c r="V21" s="314"/>
      <c r="W21" s="356"/>
      <c r="X21" s="314"/>
      <c r="Y21" s="356"/>
      <c r="Z21" s="314"/>
      <c r="AA21" s="356"/>
      <c r="AB21" s="314"/>
      <c r="AC21" s="356"/>
      <c r="AD21" s="225">
        <f t="shared" si="0"/>
        <v>0</v>
      </c>
      <c r="AE21" s="225">
        <f t="shared" si="0"/>
        <v>0</v>
      </c>
      <c r="AF21" s="225">
        <f t="shared" si="1"/>
        <v>0</v>
      </c>
    </row>
    <row r="22" spans="1:32" s="105" customFormat="1" ht="24.95" customHeight="1" x14ac:dyDescent="0.15">
      <c r="A22" s="369" t="s">
        <v>58</v>
      </c>
      <c r="B22" s="314"/>
      <c r="C22" s="356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314"/>
      <c r="Q22" s="356"/>
      <c r="R22" s="314"/>
      <c r="S22" s="356"/>
      <c r="T22" s="314"/>
      <c r="U22" s="356"/>
      <c r="V22" s="314"/>
      <c r="W22" s="356"/>
      <c r="X22" s="314"/>
      <c r="Y22" s="356"/>
      <c r="Z22" s="314"/>
      <c r="AA22" s="356"/>
      <c r="AB22" s="314"/>
      <c r="AC22" s="356"/>
      <c r="AD22" s="225">
        <f t="shared" si="0"/>
        <v>0</v>
      </c>
      <c r="AE22" s="225">
        <f t="shared" si="0"/>
        <v>0</v>
      </c>
      <c r="AF22" s="225">
        <f t="shared" si="1"/>
        <v>0</v>
      </c>
    </row>
    <row r="23" spans="1:32" s="105" customFormat="1" ht="24.95" customHeight="1" x14ac:dyDescent="0.15">
      <c r="A23" s="369" t="s">
        <v>59</v>
      </c>
      <c r="B23" s="314"/>
      <c r="C23" s="356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314"/>
      <c r="Q23" s="356"/>
      <c r="R23" s="314"/>
      <c r="S23" s="356"/>
      <c r="T23" s="314"/>
      <c r="U23" s="356"/>
      <c r="V23" s="314"/>
      <c r="W23" s="356"/>
      <c r="X23" s="314"/>
      <c r="Y23" s="356"/>
      <c r="Z23" s="314"/>
      <c r="AA23" s="356"/>
      <c r="AB23" s="314"/>
      <c r="AC23" s="356"/>
      <c r="AD23" s="225">
        <f t="shared" si="0"/>
        <v>0</v>
      </c>
      <c r="AE23" s="225">
        <f t="shared" si="0"/>
        <v>0</v>
      </c>
      <c r="AF23" s="225">
        <f t="shared" si="1"/>
        <v>0</v>
      </c>
    </row>
    <row r="24" spans="1:32" s="105" customFormat="1" ht="24.95" customHeight="1" x14ac:dyDescent="0.15">
      <c r="A24" s="369" t="s">
        <v>60</v>
      </c>
      <c r="B24" s="314"/>
      <c r="C24" s="356"/>
      <c r="D24" s="314"/>
      <c r="E24" s="356"/>
      <c r="F24" s="314"/>
      <c r="G24" s="356"/>
      <c r="H24" s="314"/>
      <c r="I24" s="356"/>
      <c r="J24" s="314"/>
      <c r="K24" s="356"/>
      <c r="L24" s="314"/>
      <c r="M24" s="356"/>
      <c r="N24" s="314"/>
      <c r="O24" s="356"/>
      <c r="P24" s="314"/>
      <c r="Q24" s="356"/>
      <c r="R24" s="314"/>
      <c r="S24" s="356"/>
      <c r="T24" s="314"/>
      <c r="U24" s="356"/>
      <c r="V24" s="314"/>
      <c r="W24" s="356"/>
      <c r="X24" s="314"/>
      <c r="Y24" s="356"/>
      <c r="Z24" s="314"/>
      <c r="AA24" s="356"/>
      <c r="AB24" s="314"/>
      <c r="AC24" s="356"/>
      <c r="AD24" s="225">
        <f t="shared" si="0"/>
        <v>0</v>
      </c>
      <c r="AE24" s="225">
        <f t="shared" si="0"/>
        <v>0</v>
      </c>
      <c r="AF24" s="225">
        <f t="shared" si="1"/>
        <v>0</v>
      </c>
    </row>
    <row r="25" spans="1:32" s="105" customFormat="1" ht="24.95" customHeight="1" x14ac:dyDescent="0.15">
      <c r="A25" s="369" t="s">
        <v>61</v>
      </c>
      <c r="B25" s="314"/>
      <c r="C25" s="356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314"/>
      <c r="Q25" s="356"/>
      <c r="R25" s="314"/>
      <c r="S25" s="356"/>
      <c r="T25" s="314"/>
      <c r="U25" s="356"/>
      <c r="V25" s="314"/>
      <c r="W25" s="356"/>
      <c r="X25" s="314"/>
      <c r="Y25" s="356"/>
      <c r="Z25" s="314"/>
      <c r="AA25" s="356"/>
      <c r="AB25" s="314"/>
      <c r="AC25" s="356"/>
      <c r="AD25" s="225">
        <f t="shared" si="0"/>
        <v>0</v>
      </c>
      <c r="AE25" s="225">
        <f t="shared" si="0"/>
        <v>0</v>
      </c>
      <c r="AF25" s="225">
        <f t="shared" si="1"/>
        <v>0</v>
      </c>
    </row>
    <row r="26" spans="1:32" s="105" customFormat="1" ht="24.95" customHeight="1" x14ac:dyDescent="0.15">
      <c r="A26" s="369" t="s">
        <v>62</v>
      </c>
      <c r="B26" s="314"/>
      <c r="C26" s="356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314"/>
      <c r="Q26" s="356"/>
      <c r="R26" s="314"/>
      <c r="S26" s="356"/>
      <c r="T26" s="314"/>
      <c r="U26" s="356"/>
      <c r="V26" s="314"/>
      <c r="W26" s="356"/>
      <c r="X26" s="314"/>
      <c r="Y26" s="356"/>
      <c r="Z26" s="314"/>
      <c r="AA26" s="356"/>
      <c r="AB26" s="314"/>
      <c r="AC26" s="356"/>
      <c r="AD26" s="225">
        <f t="shared" si="0"/>
        <v>0</v>
      </c>
      <c r="AE26" s="225">
        <f t="shared" si="0"/>
        <v>0</v>
      </c>
      <c r="AF26" s="225">
        <f t="shared" si="1"/>
        <v>0</v>
      </c>
    </row>
    <row r="27" spans="1:32" s="105" customFormat="1" ht="24.95" customHeight="1" x14ac:dyDescent="0.15">
      <c r="A27" s="369" t="s">
        <v>63</v>
      </c>
      <c r="B27" s="314"/>
      <c r="C27" s="356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314"/>
      <c r="Q27" s="356"/>
      <c r="R27" s="314"/>
      <c r="S27" s="356"/>
      <c r="T27" s="314"/>
      <c r="U27" s="356"/>
      <c r="V27" s="314"/>
      <c r="W27" s="356"/>
      <c r="X27" s="314"/>
      <c r="Y27" s="356"/>
      <c r="Z27" s="314"/>
      <c r="AA27" s="356"/>
      <c r="AB27" s="314"/>
      <c r="AC27" s="356"/>
      <c r="AD27" s="225">
        <f t="shared" si="0"/>
        <v>0</v>
      </c>
      <c r="AE27" s="225">
        <f t="shared" si="0"/>
        <v>0</v>
      </c>
      <c r="AF27" s="225">
        <f t="shared" si="1"/>
        <v>0</v>
      </c>
    </row>
    <row r="28" spans="1:32" s="105" customFormat="1" ht="24.95" customHeight="1" x14ac:dyDescent="0.15">
      <c r="A28" s="369" t="s">
        <v>64</v>
      </c>
      <c r="B28" s="314"/>
      <c r="C28" s="356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314"/>
      <c r="Q28" s="356"/>
      <c r="R28" s="314"/>
      <c r="S28" s="356"/>
      <c r="T28" s="314"/>
      <c r="U28" s="356"/>
      <c r="V28" s="314"/>
      <c r="W28" s="356"/>
      <c r="X28" s="314"/>
      <c r="Y28" s="356"/>
      <c r="Z28" s="314"/>
      <c r="AA28" s="356"/>
      <c r="AB28" s="314"/>
      <c r="AC28" s="356"/>
      <c r="AD28" s="225">
        <f t="shared" si="0"/>
        <v>0</v>
      </c>
      <c r="AE28" s="225">
        <f t="shared" si="0"/>
        <v>0</v>
      </c>
      <c r="AF28" s="225">
        <f t="shared" si="1"/>
        <v>0</v>
      </c>
    </row>
    <row r="29" spans="1:32" s="105" customFormat="1" ht="24.95" customHeight="1" x14ac:dyDescent="0.15">
      <c r="A29" s="369" t="s">
        <v>65</v>
      </c>
      <c r="B29" s="314"/>
      <c r="C29" s="356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314"/>
      <c r="Q29" s="356"/>
      <c r="R29" s="314"/>
      <c r="S29" s="356"/>
      <c r="T29" s="314"/>
      <c r="U29" s="356"/>
      <c r="V29" s="314"/>
      <c r="W29" s="356"/>
      <c r="X29" s="314"/>
      <c r="Y29" s="356"/>
      <c r="Z29" s="314"/>
      <c r="AA29" s="356"/>
      <c r="AB29" s="314"/>
      <c r="AC29" s="356"/>
      <c r="AD29" s="225">
        <f t="shared" si="0"/>
        <v>0</v>
      </c>
      <c r="AE29" s="225">
        <f t="shared" si="0"/>
        <v>0</v>
      </c>
      <c r="AF29" s="225">
        <f t="shared" si="1"/>
        <v>0</v>
      </c>
    </row>
    <row r="30" spans="1:32" s="105" customFormat="1" ht="24.95" customHeight="1" x14ac:dyDescent="0.15">
      <c r="A30" s="369" t="s">
        <v>66</v>
      </c>
      <c r="B30" s="314"/>
      <c r="C30" s="356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314"/>
      <c r="Q30" s="356"/>
      <c r="R30" s="314"/>
      <c r="S30" s="356"/>
      <c r="T30" s="314"/>
      <c r="U30" s="356"/>
      <c r="V30" s="314"/>
      <c r="W30" s="356"/>
      <c r="X30" s="314"/>
      <c r="Y30" s="356"/>
      <c r="Z30" s="314"/>
      <c r="AA30" s="356"/>
      <c r="AB30" s="314"/>
      <c r="AC30" s="356"/>
      <c r="AD30" s="225">
        <f t="shared" si="0"/>
        <v>0</v>
      </c>
      <c r="AE30" s="225">
        <f t="shared" si="0"/>
        <v>0</v>
      </c>
      <c r="AF30" s="225">
        <f t="shared" si="1"/>
        <v>0</v>
      </c>
    </row>
    <row r="31" spans="1:32" s="105" customFormat="1" ht="24.95" customHeight="1" x14ac:dyDescent="0.15">
      <c r="A31" s="369" t="s">
        <v>67</v>
      </c>
      <c r="B31" s="314"/>
      <c r="C31" s="356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314"/>
      <c r="Q31" s="356"/>
      <c r="R31" s="314"/>
      <c r="S31" s="356"/>
      <c r="T31" s="314"/>
      <c r="U31" s="356"/>
      <c r="V31" s="314"/>
      <c r="W31" s="356"/>
      <c r="X31" s="314"/>
      <c r="Y31" s="356"/>
      <c r="Z31" s="314"/>
      <c r="AA31" s="356"/>
      <c r="AB31" s="314"/>
      <c r="AC31" s="356"/>
      <c r="AD31" s="225">
        <f t="shared" si="0"/>
        <v>0</v>
      </c>
      <c r="AE31" s="225">
        <f t="shared" si="0"/>
        <v>0</v>
      </c>
      <c r="AF31" s="225">
        <f t="shared" si="1"/>
        <v>0</v>
      </c>
    </row>
    <row r="32" spans="1:32" s="105" customFormat="1" ht="24.95" customHeight="1" x14ac:dyDescent="0.15">
      <c r="A32" s="369" t="s">
        <v>68</v>
      </c>
      <c r="B32" s="314"/>
      <c r="C32" s="356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314"/>
      <c r="Q32" s="356"/>
      <c r="R32" s="314"/>
      <c r="S32" s="356"/>
      <c r="T32" s="314"/>
      <c r="U32" s="356"/>
      <c r="V32" s="314"/>
      <c r="W32" s="356"/>
      <c r="X32" s="314"/>
      <c r="Y32" s="356"/>
      <c r="Z32" s="314"/>
      <c r="AA32" s="356"/>
      <c r="AB32" s="314"/>
      <c r="AC32" s="356"/>
      <c r="AD32" s="225">
        <f t="shared" si="0"/>
        <v>0</v>
      </c>
      <c r="AE32" s="225">
        <f t="shared" si="0"/>
        <v>0</v>
      </c>
      <c r="AF32" s="225">
        <f t="shared" si="1"/>
        <v>0</v>
      </c>
    </row>
    <row r="33" spans="1:32" s="105" customFormat="1" ht="24.95" customHeight="1" x14ac:dyDescent="0.15">
      <c r="A33" s="369" t="s">
        <v>420</v>
      </c>
      <c r="B33" s="314"/>
      <c r="C33" s="356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314"/>
      <c r="Q33" s="356"/>
      <c r="R33" s="314"/>
      <c r="S33" s="356"/>
      <c r="T33" s="314"/>
      <c r="U33" s="356"/>
      <c r="V33" s="314"/>
      <c r="W33" s="356"/>
      <c r="X33" s="314"/>
      <c r="Y33" s="356"/>
      <c r="Z33" s="314"/>
      <c r="AA33" s="356"/>
      <c r="AB33" s="314"/>
      <c r="AC33" s="356"/>
      <c r="AD33" s="225">
        <f t="shared" si="0"/>
        <v>0</v>
      </c>
      <c r="AE33" s="225">
        <f t="shared" si="0"/>
        <v>0</v>
      </c>
      <c r="AF33" s="225">
        <f t="shared" si="1"/>
        <v>0</v>
      </c>
    </row>
    <row r="34" spans="1:32" s="105" customFormat="1" ht="24.95" customHeight="1" x14ac:dyDescent="0.15">
      <c r="A34" s="369" t="s">
        <v>421</v>
      </c>
      <c r="B34" s="314"/>
      <c r="C34" s="356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314"/>
      <c r="Q34" s="356"/>
      <c r="R34" s="314"/>
      <c r="S34" s="356"/>
      <c r="T34" s="314"/>
      <c r="U34" s="356"/>
      <c r="V34" s="314"/>
      <c r="W34" s="356"/>
      <c r="X34" s="314"/>
      <c r="Y34" s="356"/>
      <c r="Z34" s="314"/>
      <c r="AA34" s="356"/>
      <c r="AB34" s="314"/>
      <c r="AC34" s="356"/>
      <c r="AD34" s="225">
        <f t="shared" si="0"/>
        <v>0</v>
      </c>
      <c r="AE34" s="225">
        <f t="shared" si="0"/>
        <v>0</v>
      </c>
      <c r="AF34" s="225">
        <f t="shared" si="1"/>
        <v>0</v>
      </c>
    </row>
    <row r="35" spans="1:32" s="105" customFormat="1" ht="24.95" customHeight="1" x14ac:dyDescent="0.15">
      <c r="A35" s="369" t="s">
        <v>422</v>
      </c>
      <c r="B35" s="314"/>
      <c r="C35" s="356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314"/>
      <c r="Q35" s="356"/>
      <c r="R35" s="314"/>
      <c r="S35" s="356"/>
      <c r="T35" s="314"/>
      <c r="U35" s="356"/>
      <c r="V35" s="314"/>
      <c r="W35" s="356"/>
      <c r="X35" s="314"/>
      <c r="Y35" s="356"/>
      <c r="Z35" s="314"/>
      <c r="AA35" s="356"/>
      <c r="AB35" s="314"/>
      <c r="AC35" s="356"/>
      <c r="AD35" s="225">
        <f t="shared" si="0"/>
        <v>0</v>
      </c>
      <c r="AE35" s="225">
        <f t="shared" si="0"/>
        <v>0</v>
      </c>
      <c r="AF35" s="225">
        <f t="shared" si="1"/>
        <v>0</v>
      </c>
    </row>
    <row r="36" spans="1:32" s="105" customFormat="1" ht="24.95" customHeight="1" x14ac:dyDescent="0.15">
      <c r="A36" s="369" t="s">
        <v>69</v>
      </c>
      <c r="B36" s="314"/>
      <c r="C36" s="356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314"/>
      <c r="Q36" s="356"/>
      <c r="R36" s="314"/>
      <c r="S36" s="356"/>
      <c r="T36" s="314"/>
      <c r="U36" s="356"/>
      <c r="V36" s="314"/>
      <c r="W36" s="356"/>
      <c r="X36" s="314"/>
      <c r="Y36" s="356"/>
      <c r="Z36" s="314"/>
      <c r="AA36" s="356"/>
      <c r="AB36" s="314"/>
      <c r="AC36" s="356"/>
      <c r="AD36" s="225">
        <f t="shared" si="0"/>
        <v>0</v>
      </c>
      <c r="AE36" s="225">
        <f t="shared" si="0"/>
        <v>0</v>
      </c>
      <c r="AF36" s="225">
        <f t="shared" si="1"/>
        <v>0</v>
      </c>
    </row>
    <row r="37" spans="1:32" s="105" customFormat="1" ht="24.95" customHeight="1" x14ac:dyDescent="0.15">
      <c r="A37" s="369" t="s">
        <v>423</v>
      </c>
      <c r="B37" s="314"/>
      <c r="C37" s="356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314"/>
      <c r="Q37" s="356"/>
      <c r="R37" s="314"/>
      <c r="S37" s="356"/>
      <c r="T37" s="314"/>
      <c r="U37" s="356"/>
      <c r="V37" s="314"/>
      <c r="W37" s="356"/>
      <c r="X37" s="314"/>
      <c r="Y37" s="356"/>
      <c r="Z37" s="314"/>
      <c r="AA37" s="356"/>
      <c r="AB37" s="314"/>
      <c r="AC37" s="356"/>
      <c r="AD37" s="225">
        <f t="shared" si="0"/>
        <v>0</v>
      </c>
      <c r="AE37" s="225">
        <f t="shared" si="0"/>
        <v>0</v>
      </c>
      <c r="AF37" s="225">
        <f t="shared" si="1"/>
        <v>0</v>
      </c>
    </row>
    <row r="38" spans="1:32" s="105" customFormat="1" ht="24.95" customHeight="1" x14ac:dyDescent="0.15">
      <c r="A38" s="369" t="s">
        <v>424</v>
      </c>
      <c r="B38" s="314"/>
      <c r="C38" s="356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314"/>
      <c r="Q38" s="356"/>
      <c r="R38" s="314"/>
      <c r="S38" s="356"/>
      <c r="T38" s="314"/>
      <c r="U38" s="356"/>
      <c r="V38" s="314"/>
      <c r="W38" s="356"/>
      <c r="X38" s="314"/>
      <c r="Y38" s="356"/>
      <c r="Z38" s="314"/>
      <c r="AA38" s="356"/>
      <c r="AB38" s="314"/>
      <c r="AC38" s="356"/>
      <c r="AD38" s="225">
        <f t="shared" si="0"/>
        <v>0</v>
      </c>
      <c r="AE38" s="225">
        <f t="shared" si="0"/>
        <v>0</v>
      </c>
      <c r="AF38" s="225">
        <f t="shared" si="1"/>
        <v>0</v>
      </c>
    </row>
    <row r="39" spans="1:32" s="105" customFormat="1" ht="24.95" customHeight="1" x14ac:dyDescent="0.15">
      <c r="A39" s="369" t="s">
        <v>425</v>
      </c>
      <c r="B39" s="314"/>
      <c r="C39" s="356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314"/>
      <c r="Q39" s="356"/>
      <c r="R39" s="314"/>
      <c r="S39" s="356"/>
      <c r="T39" s="314"/>
      <c r="U39" s="356"/>
      <c r="V39" s="314"/>
      <c r="W39" s="356"/>
      <c r="X39" s="314"/>
      <c r="Y39" s="356"/>
      <c r="Z39" s="314"/>
      <c r="AA39" s="356"/>
      <c r="AB39" s="314"/>
      <c r="AC39" s="356"/>
      <c r="AD39" s="225">
        <f t="shared" si="0"/>
        <v>0</v>
      </c>
      <c r="AE39" s="225">
        <f t="shared" si="0"/>
        <v>0</v>
      </c>
      <c r="AF39" s="225">
        <f t="shared" si="1"/>
        <v>0</v>
      </c>
    </row>
    <row r="40" spans="1:32" s="105" customFormat="1" ht="24.95" customHeight="1" x14ac:dyDescent="0.15">
      <c r="A40" s="369" t="s">
        <v>70</v>
      </c>
      <c r="B40" s="314"/>
      <c r="C40" s="356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314"/>
      <c r="Q40" s="356"/>
      <c r="R40" s="314"/>
      <c r="S40" s="356"/>
      <c r="T40" s="314"/>
      <c r="U40" s="356"/>
      <c r="V40" s="314"/>
      <c r="W40" s="356"/>
      <c r="X40" s="314"/>
      <c r="Y40" s="356"/>
      <c r="Z40" s="314"/>
      <c r="AA40" s="356"/>
      <c r="AB40" s="314"/>
      <c r="AC40" s="356"/>
      <c r="AD40" s="225">
        <f t="shared" si="0"/>
        <v>0</v>
      </c>
      <c r="AE40" s="225">
        <f t="shared" si="0"/>
        <v>0</v>
      </c>
      <c r="AF40" s="225">
        <f t="shared" si="1"/>
        <v>0</v>
      </c>
    </row>
    <row r="41" spans="1:32" s="105" customFormat="1" ht="24.95" customHeight="1" x14ac:dyDescent="0.15">
      <c r="A41" s="369" t="s">
        <v>71</v>
      </c>
      <c r="B41" s="314"/>
      <c r="C41" s="356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314"/>
      <c r="Q41" s="356"/>
      <c r="R41" s="314"/>
      <c r="S41" s="356"/>
      <c r="T41" s="314"/>
      <c r="U41" s="356"/>
      <c r="V41" s="314"/>
      <c r="W41" s="356"/>
      <c r="X41" s="314"/>
      <c r="Y41" s="356"/>
      <c r="Z41" s="314"/>
      <c r="AA41" s="356"/>
      <c r="AB41" s="314"/>
      <c r="AC41" s="356"/>
      <c r="AD41" s="225">
        <f t="shared" si="0"/>
        <v>0</v>
      </c>
      <c r="AE41" s="225">
        <f t="shared" si="0"/>
        <v>0</v>
      </c>
      <c r="AF41" s="225">
        <f t="shared" si="1"/>
        <v>0</v>
      </c>
    </row>
    <row r="42" spans="1:32" s="105" customFormat="1" ht="24.95" customHeight="1" x14ac:dyDescent="0.15">
      <c r="A42" s="369" t="s">
        <v>72</v>
      </c>
      <c r="B42" s="314"/>
      <c r="C42" s="356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314"/>
      <c r="Q42" s="356"/>
      <c r="R42" s="314"/>
      <c r="S42" s="356"/>
      <c r="T42" s="314"/>
      <c r="U42" s="356"/>
      <c r="V42" s="314"/>
      <c r="W42" s="356"/>
      <c r="X42" s="314"/>
      <c r="Y42" s="356"/>
      <c r="Z42" s="314"/>
      <c r="AA42" s="356"/>
      <c r="AB42" s="314"/>
      <c r="AC42" s="356"/>
      <c r="AD42" s="225">
        <f t="shared" si="0"/>
        <v>0</v>
      </c>
      <c r="AE42" s="225">
        <f t="shared" si="0"/>
        <v>0</v>
      </c>
      <c r="AF42" s="225">
        <f t="shared" si="1"/>
        <v>0</v>
      </c>
    </row>
    <row r="43" spans="1:32" s="105" customFormat="1" ht="24.95" customHeight="1" x14ac:dyDescent="0.15">
      <c r="A43" s="369" t="s">
        <v>73</v>
      </c>
      <c r="B43" s="314"/>
      <c r="C43" s="356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314"/>
      <c r="Q43" s="356"/>
      <c r="R43" s="314"/>
      <c r="S43" s="356"/>
      <c r="T43" s="314"/>
      <c r="U43" s="356"/>
      <c r="V43" s="314"/>
      <c r="W43" s="356"/>
      <c r="X43" s="314"/>
      <c r="Y43" s="356"/>
      <c r="Z43" s="314"/>
      <c r="AA43" s="356"/>
      <c r="AB43" s="314"/>
      <c r="AC43" s="356"/>
      <c r="AD43" s="225">
        <f t="shared" si="0"/>
        <v>0</v>
      </c>
      <c r="AE43" s="225">
        <f t="shared" si="0"/>
        <v>0</v>
      </c>
      <c r="AF43" s="225">
        <f t="shared" si="1"/>
        <v>0</v>
      </c>
    </row>
    <row r="44" spans="1:32" s="105" customFormat="1" ht="24.95" customHeight="1" x14ac:dyDescent="0.15">
      <c r="A44" s="369" t="s">
        <v>74</v>
      </c>
      <c r="B44" s="314"/>
      <c r="C44" s="356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314"/>
      <c r="Q44" s="356"/>
      <c r="R44" s="314"/>
      <c r="S44" s="356"/>
      <c r="T44" s="314"/>
      <c r="U44" s="356"/>
      <c r="V44" s="314"/>
      <c r="W44" s="356"/>
      <c r="X44" s="314"/>
      <c r="Y44" s="356"/>
      <c r="Z44" s="314"/>
      <c r="AA44" s="356"/>
      <c r="AB44" s="314"/>
      <c r="AC44" s="356"/>
      <c r="AD44" s="225">
        <f t="shared" si="0"/>
        <v>0</v>
      </c>
      <c r="AE44" s="225">
        <f t="shared" si="0"/>
        <v>0</v>
      </c>
      <c r="AF44" s="225">
        <f t="shared" si="1"/>
        <v>0</v>
      </c>
    </row>
    <row r="45" spans="1:32" s="105" customFormat="1" ht="24.95" customHeight="1" x14ac:dyDescent="0.15">
      <c r="A45" s="369" t="s">
        <v>426</v>
      </c>
      <c r="B45" s="314"/>
      <c r="C45" s="356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314"/>
      <c r="Q45" s="356"/>
      <c r="R45" s="314"/>
      <c r="S45" s="356"/>
      <c r="T45" s="314"/>
      <c r="U45" s="356"/>
      <c r="V45" s="314"/>
      <c r="W45" s="356"/>
      <c r="X45" s="314"/>
      <c r="Y45" s="356"/>
      <c r="Z45" s="314"/>
      <c r="AA45" s="356"/>
      <c r="AB45" s="314"/>
      <c r="AC45" s="356"/>
      <c r="AD45" s="225">
        <f t="shared" si="0"/>
        <v>0</v>
      </c>
      <c r="AE45" s="225">
        <f t="shared" si="0"/>
        <v>0</v>
      </c>
      <c r="AF45" s="225">
        <f t="shared" si="1"/>
        <v>0</v>
      </c>
    </row>
    <row r="46" spans="1:32" s="105" customFormat="1" ht="24.95" customHeight="1" x14ac:dyDescent="0.15">
      <c r="A46" s="369" t="s">
        <v>75</v>
      </c>
      <c r="B46" s="314"/>
      <c r="C46" s="356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314"/>
      <c r="Q46" s="356"/>
      <c r="R46" s="314"/>
      <c r="S46" s="356"/>
      <c r="T46" s="314"/>
      <c r="U46" s="356"/>
      <c r="V46" s="314"/>
      <c r="W46" s="356"/>
      <c r="X46" s="314"/>
      <c r="Y46" s="356"/>
      <c r="Z46" s="314"/>
      <c r="AA46" s="356"/>
      <c r="AB46" s="314"/>
      <c r="AC46" s="356"/>
      <c r="AD46" s="225">
        <f t="shared" si="0"/>
        <v>0</v>
      </c>
      <c r="AE46" s="225">
        <f t="shared" si="0"/>
        <v>0</v>
      </c>
      <c r="AF46" s="225">
        <f t="shared" si="1"/>
        <v>0</v>
      </c>
    </row>
    <row r="47" spans="1:32" s="105" customFormat="1" ht="24.95" customHeight="1" x14ac:dyDescent="0.15">
      <c r="A47" s="369" t="s">
        <v>76</v>
      </c>
      <c r="B47" s="313"/>
      <c r="C47" s="357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313"/>
      <c r="Q47" s="357"/>
      <c r="R47" s="313"/>
      <c r="S47" s="357"/>
      <c r="T47" s="313"/>
      <c r="U47" s="357"/>
      <c r="V47" s="313"/>
      <c r="W47" s="357"/>
      <c r="X47" s="313"/>
      <c r="Y47" s="357"/>
      <c r="Z47" s="313"/>
      <c r="AA47" s="357"/>
      <c r="AB47" s="313"/>
      <c r="AC47" s="357"/>
      <c r="AD47" s="224">
        <f t="shared" si="0"/>
        <v>0</v>
      </c>
      <c r="AE47" s="224">
        <f t="shared" si="0"/>
        <v>0</v>
      </c>
      <c r="AF47" s="224">
        <f t="shared" si="1"/>
        <v>0</v>
      </c>
    </row>
    <row r="48" spans="1:32" s="105" customFormat="1" ht="15" customHeight="1" x14ac:dyDescent="0.15">
      <c r="A48" s="68" t="s">
        <v>77</v>
      </c>
      <c r="B48" s="226">
        <f>SUM(B4:B47)</f>
        <v>0</v>
      </c>
      <c r="C48" s="226">
        <f t="shared" ref="C48:AC48" si="2">SUM(C4:C47)</f>
        <v>0</v>
      </c>
      <c r="D48" s="226">
        <f t="shared" si="2"/>
        <v>23</v>
      </c>
      <c r="E48" s="226">
        <f t="shared" si="2"/>
        <v>23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0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0</v>
      </c>
      <c r="Y48" s="226">
        <f t="shared" si="2"/>
        <v>0</v>
      </c>
      <c r="Z48" s="226">
        <f t="shared" si="2"/>
        <v>0</v>
      </c>
      <c r="AA48" s="226">
        <f t="shared" si="2"/>
        <v>0</v>
      </c>
      <c r="AB48" s="226">
        <f t="shared" si="2"/>
        <v>0</v>
      </c>
      <c r="AC48" s="226">
        <f t="shared" si="2"/>
        <v>0</v>
      </c>
      <c r="AD48" s="226">
        <f>SUM(AD4:AD47)</f>
        <v>23</v>
      </c>
      <c r="AE48" s="226">
        <f>SUM(AE4:AE47)</f>
        <v>23</v>
      </c>
      <c r="AF48" s="226">
        <f>AD48+AE48</f>
        <v>46</v>
      </c>
    </row>
    <row r="49" spans="1:31" s="106" customFormat="1" ht="9.9499999999999993" customHeight="1" x14ac:dyDescent="0.15">
      <c r="AD49" s="52"/>
      <c r="AE49" s="107"/>
    </row>
    <row r="50" spans="1:31" s="108" customFormat="1" ht="13.35" customHeight="1" x14ac:dyDescent="0.3">
      <c r="A50" s="58" t="s">
        <v>81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AD50" s="89"/>
      <c r="AE50" s="89"/>
    </row>
    <row r="51" spans="1:31" s="108" customFormat="1" ht="13.35" customHeight="1" x14ac:dyDescent="0.3">
      <c r="A51" s="381" t="s">
        <v>174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AD51" s="89"/>
      <c r="AE51" s="89"/>
    </row>
    <row r="52" spans="1:31" s="108" customFormat="1" ht="13.35" customHeight="1" x14ac:dyDescent="0.3">
      <c r="A52" s="109" t="s">
        <v>428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AD52" s="89"/>
      <c r="AE52" s="89"/>
    </row>
    <row r="53" spans="1:31" s="108" customFormat="1" ht="13.35" customHeight="1" x14ac:dyDescent="0.3">
      <c r="A53" s="109" t="s">
        <v>82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AD53" s="89"/>
      <c r="AE53" s="89"/>
    </row>
    <row r="54" spans="1:31" s="108" customFormat="1" ht="26.45" customHeight="1" x14ac:dyDescent="0.3">
      <c r="A54" s="534" t="s">
        <v>429</v>
      </c>
      <c r="B54" s="534"/>
      <c r="C54" s="534"/>
      <c r="D54" s="534"/>
      <c r="E54" s="534"/>
      <c r="F54" s="534"/>
      <c r="G54" s="534"/>
      <c r="H54" s="534"/>
      <c r="I54" s="534"/>
      <c r="J54" s="534"/>
      <c r="K54" s="534"/>
      <c r="L54" s="534"/>
      <c r="M54" s="534"/>
      <c r="AD54" s="89"/>
      <c r="AE54" s="89"/>
    </row>
    <row r="55" spans="1:31" s="108" customFormat="1" ht="12" customHeight="1" x14ac:dyDescent="0.3">
      <c r="A55" s="109"/>
      <c r="AD55" s="89"/>
      <c r="AE55" s="89"/>
    </row>
    <row r="56" spans="1:31" x14ac:dyDescent="0.3">
      <c r="A56" s="92"/>
      <c r="AD56" s="84"/>
      <c r="AE56" s="84"/>
    </row>
    <row r="57" spans="1:31" x14ac:dyDescent="0.3">
      <c r="A57" s="92"/>
      <c r="AD57" s="84"/>
      <c r="AE57" s="84"/>
    </row>
    <row r="58" spans="1:31" x14ac:dyDescent="0.3">
      <c r="A58" s="92"/>
      <c r="AD58" s="84"/>
      <c r="AE58" s="84"/>
    </row>
    <row r="59" spans="1:31" x14ac:dyDescent="0.3">
      <c r="A59" s="92"/>
      <c r="AD59" s="84"/>
      <c r="AE59" s="84"/>
    </row>
    <row r="60" spans="1:31" x14ac:dyDescent="0.3">
      <c r="A60" s="92"/>
      <c r="AD60" s="84"/>
      <c r="AE60" s="84"/>
    </row>
    <row r="61" spans="1:31" x14ac:dyDescent="0.3">
      <c r="A61" s="92"/>
      <c r="AD61" s="84"/>
      <c r="AE61" s="84"/>
    </row>
    <row r="62" spans="1:31" x14ac:dyDescent="0.3">
      <c r="A62" s="92"/>
      <c r="AD62" s="84"/>
      <c r="AE62" s="84"/>
    </row>
    <row r="63" spans="1:31" x14ac:dyDescent="0.3">
      <c r="A63" s="92"/>
    </row>
    <row r="64" spans="1:31" x14ac:dyDescent="0.3">
      <c r="A64" s="92"/>
    </row>
  </sheetData>
  <sheetProtection algorithmName="SHA-512" hashValue="LqUhBbaDWC4rEnG6x/NNQohg4ndmXOjzq8zZzKQb3u7Squ1wCBVNf+5rgJunJqWaqNHckHwrhociQfv6xtxwJQ==" saltValue="faLcZLzeob2Jh7DaMKsdJw==" spinCount="100000" sheet="1" selectLockedCells="1"/>
  <mergeCells count="19"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E2"/>
    <mergeCell ref="AF2:AF3"/>
    <mergeCell ref="R2:S2"/>
    <mergeCell ref="T2:U2"/>
    <mergeCell ref="V2:W2"/>
    <mergeCell ref="X2:Y2"/>
    <mergeCell ref="Z2:AA2"/>
    <mergeCell ref="AB2:AC2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48" fitToHeight="0" orientation="landscape" horizontalDpi="4294967295" vertic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0"/>
  <sheetViews>
    <sheetView showGridLines="0" zoomScaleNormal="100" workbookViewId="0">
      <pane ySplit="3" topLeftCell="A4" activePane="bottomLeft" state="frozen"/>
      <selection activeCell="J10" sqref="J10"/>
      <selection pane="bottomLeft" activeCell="B8" sqref="B8"/>
    </sheetView>
  </sheetViews>
  <sheetFormatPr defaultColWidth="9.140625" defaultRowHeight="12.75" x14ac:dyDescent="0.2"/>
  <cols>
    <col min="1" max="1" width="30.7109375" style="40" customWidth="1"/>
    <col min="2" max="6" width="15.7109375" style="40" customWidth="1"/>
    <col min="7" max="7" width="8.7109375" style="40" customWidth="1"/>
    <col min="8" max="13" width="6.7109375" style="40" customWidth="1"/>
    <col min="14" max="16384" width="9.140625" style="40"/>
  </cols>
  <sheetData>
    <row r="1" spans="1:7" ht="39.950000000000003" customHeight="1" x14ac:dyDescent="0.25">
      <c r="A1" s="551" t="s">
        <v>14</v>
      </c>
      <c r="B1" s="552"/>
      <c r="C1" s="552"/>
      <c r="D1" s="552"/>
      <c r="E1" s="552"/>
      <c r="F1" s="552"/>
      <c r="G1" s="552"/>
    </row>
    <row r="2" spans="1:7" s="112" customFormat="1" ht="24" customHeight="1" x14ac:dyDescent="0.15">
      <c r="A2" s="554" t="s">
        <v>175</v>
      </c>
      <c r="B2" s="554" t="s">
        <v>176</v>
      </c>
      <c r="C2" s="554" t="s">
        <v>177</v>
      </c>
      <c r="D2" s="554" t="s">
        <v>178</v>
      </c>
      <c r="E2" s="554" t="s">
        <v>179</v>
      </c>
      <c r="F2" s="554" t="s">
        <v>180</v>
      </c>
      <c r="G2" s="554" t="s">
        <v>77</v>
      </c>
    </row>
    <row r="3" spans="1:7" s="112" customFormat="1" ht="24" customHeight="1" x14ac:dyDescent="0.15">
      <c r="A3" s="555"/>
      <c r="B3" s="556"/>
      <c r="C3" s="556"/>
      <c r="D3" s="556"/>
      <c r="E3" s="556"/>
      <c r="F3" s="556"/>
      <c r="G3" s="556"/>
    </row>
    <row r="4" spans="1:7" s="112" customFormat="1" ht="24.95" customHeight="1" x14ac:dyDescent="0.15">
      <c r="A4" s="369" t="s">
        <v>44</v>
      </c>
      <c r="B4" s="488"/>
      <c r="C4" s="488"/>
      <c r="D4" s="488"/>
      <c r="E4" s="488"/>
      <c r="F4" s="488"/>
      <c r="G4" s="223">
        <f>SUM(B4:F4)</f>
        <v>0</v>
      </c>
    </row>
    <row r="5" spans="1:7" s="112" customFormat="1" ht="24.95" customHeight="1" x14ac:dyDescent="0.15">
      <c r="A5" s="369" t="s">
        <v>415</v>
      </c>
      <c r="B5" s="358"/>
      <c r="C5" s="358"/>
      <c r="D5" s="358"/>
      <c r="E5" s="358"/>
      <c r="F5" s="358"/>
      <c r="G5" s="225">
        <f t="shared" ref="G5:G47" si="0">SUM(B5:F5)</f>
        <v>0</v>
      </c>
    </row>
    <row r="6" spans="1:7" s="112" customFormat="1" ht="24.95" customHeight="1" x14ac:dyDescent="0.15">
      <c r="A6" s="369" t="s">
        <v>416</v>
      </c>
      <c r="B6" s="358"/>
      <c r="C6" s="358"/>
      <c r="D6" s="358"/>
      <c r="E6" s="358"/>
      <c r="F6" s="358"/>
      <c r="G6" s="225">
        <f t="shared" si="0"/>
        <v>0</v>
      </c>
    </row>
    <row r="7" spans="1:7" s="112" customFormat="1" ht="24.95" customHeight="1" x14ac:dyDescent="0.15">
      <c r="A7" s="369" t="s">
        <v>417</v>
      </c>
      <c r="B7" s="358"/>
      <c r="C7" s="358"/>
      <c r="D7" s="358"/>
      <c r="E7" s="358"/>
      <c r="F7" s="358"/>
      <c r="G7" s="225">
        <f t="shared" si="0"/>
        <v>0</v>
      </c>
    </row>
    <row r="8" spans="1:7" s="112" customFormat="1" ht="24.95" customHeight="1" x14ac:dyDescent="0.15">
      <c r="A8" s="369" t="s">
        <v>418</v>
      </c>
      <c r="B8" s="358">
        <v>1</v>
      </c>
      <c r="C8" s="358"/>
      <c r="D8" s="358"/>
      <c r="E8" s="358"/>
      <c r="F8" s="358"/>
      <c r="G8" s="225">
        <f t="shared" si="0"/>
        <v>1</v>
      </c>
    </row>
    <row r="9" spans="1:7" s="112" customFormat="1" ht="24.95" customHeight="1" x14ac:dyDescent="0.15">
      <c r="A9" s="369" t="s">
        <v>419</v>
      </c>
      <c r="B9" s="358">
        <v>3</v>
      </c>
      <c r="C9" s="358"/>
      <c r="D9" s="358"/>
      <c r="E9" s="358"/>
      <c r="F9" s="358"/>
      <c r="G9" s="225">
        <f t="shared" si="0"/>
        <v>3</v>
      </c>
    </row>
    <row r="10" spans="1:7" s="112" customFormat="1" ht="24.95" customHeight="1" x14ac:dyDescent="0.15">
      <c r="A10" s="369" t="s">
        <v>45</v>
      </c>
      <c r="B10" s="358">
        <v>4</v>
      </c>
      <c r="C10" s="358"/>
      <c r="D10" s="358"/>
      <c r="E10" s="358"/>
      <c r="F10" s="358">
        <v>4</v>
      </c>
      <c r="G10" s="225">
        <f t="shared" si="0"/>
        <v>8</v>
      </c>
    </row>
    <row r="11" spans="1:7" s="112" customFormat="1" ht="24.95" customHeight="1" x14ac:dyDescent="0.15">
      <c r="A11" s="369" t="s">
        <v>46</v>
      </c>
      <c r="B11" s="358">
        <v>6</v>
      </c>
      <c r="C11" s="358"/>
      <c r="D11" s="358"/>
      <c r="E11" s="358"/>
      <c r="F11" s="358">
        <v>1</v>
      </c>
      <c r="G11" s="225">
        <f t="shared" si="0"/>
        <v>7</v>
      </c>
    </row>
    <row r="12" spans="1:7" s="112" customFormat="1" ht="24.95" customHeight="1" x14ac:dyDescent="0.15">
      <c r="A12" s="369" t="s">
        <v>47</v>
      </c>
      <c r="B12" s="358">
        <v>4</v>
      </c>
      <c r="C12" s="358"/>
      <c r="D12" s="358"/>
      <c r="E12" s="358"/>
      <c r="F12" s="358">
        <v>2</v>
      </c>
      <c r="G12" s="225">
        <f t="shared" si="0"/>
        <v>6</v>
      </c>
    </row>
    <row r="13" spans="1:7" s="112" customFormat="1" ht="24.95" customHeight="1" x14ac:dyDescent="0.15">
      <c r="A13" s="369" t="s">
        <v>48</v>
      </c>
      <c r="B13" s="358"/>
      <c r="C13" s="358"/>
      <c r="D13" s="358"/>
      <c r="E13" s="358"/>
      <c r="F13" s="358"/>
      <c r="G13" s="225">
        <f t="shared" si="0"/>
        <v>0</v>
      </c>
    </row>
    <row r="14" spans="1:7" s="112" customFormat="1" ht="24.95" customHeight="1" x14ac:dyDescent="0.15">
      <c r="A14" s="369" t="s">
        <v>49</v>
      </c>
      <c r="B14" s="358">
        <v>2</v>
      </c>
      <c r="C14" s="358"/>
      <c r="D14" s="358"/>
      <c r="E14" s="358"/>
      <c r="F14" s="358"/>
      <c r="G14" s="225">
        <f t="shared" si="0"/>
        <v>2</v>
      </c>
    </row>
    <row r="15" spans="1:7" s="112" customFormat="1" ht="24.95" customHeight="1" x14ac:dyDescent="0.15">
      <c r="A15" s="369" t="s">
        <v>50</v>
      </c>
      <c r="B15" s="358"/>
      <c r="C15" s="358"/>
      <c r="D15" s="358"/>
      <c r="E15" s="358"/>
      <c r="F15" s="358"/>
      <c r="G15" s="225">
        <f t="shared" si="0"/>
        <v>0</v>
      </c>
    </row>
    <row r="16" spans="1:7" s="112" customFormat="1" ht="24.95" customHeight="1" x14ac:dyDescent="0.15">
      <c r="A16" s="369" t="s">
        <v>51</v>
      </c>
      <c r="B16" s="358"/>
      <c r="C16" s="358"/>
      <c r="D16" s="358"/>
      <c r="E16" s="358"/>
      <c r="F16" s="358"/>
      <c r="G16" s="225">
        <f t="shared" si="0"/>
        <v>0</v>
      </c>
    </row>
    <row r="17" spans="1:7" s="112" customFormat="1" ht="24.95" customHeight="1" x14ac:dyDescent="0.15">
      <c r="A17" s="369" t="s">
        <v>512</v>
      </c>
      <c r="B17" s="358"/>
      <c r="C17" s="358"/>
      <c r="D17" s="358"/>
      <c r="E17" s="358"/>
      <c r="F17" s="358"/>
      <c r="G17" s="225">
        <f t="shared" si="0"/>
        <v>0</v>
      </c>
    </row>
    <row r="18" spans="1:7" s="112" customFormat="1" ht="24.95" customHeight="1" x14ac:dyDescent="0.15">
      <c r="A18" s="369" t="s">
        <v>54</v>
      </c>
      <c r="B18" s="358"/>
      <c r="C18" s="358"/>
      <c r="D18" s="358"/>
      <c r="E18" s="358"/>
      <c r="F18" s="358"/>
      <c r="G18" s="225">
        <f t="shared" si="0"/>
        <v>0</v>
      </c>
    </row>
    <row r="19" spans="1:7" s="112" customFormat="1" ht="24.95" customHeight="1" x14ac:dyDescent="0.15">
      <c r="A19" s="369" t="s">
        <v>55</v>
      </c>
      <c r="B19" s="358"/>
      <c r="C19" s="358"/>
      <c r="D19" s="358"/>
      <c r="E19" s="358"/>
      <c r="F19" s="358"/>
      <c r="G19" s="225">
        <f t="shared" si="0"/>
        <v>0</v>
      </c>
    </row>
    <row r="20" spans="1:7" s="112" customFormat="1" ht="24.95" customHeight="1" x14ac:dyDescent="0.15">
      <c r="A20" s="369" t="s">
        <v>56</v>
      </c>
      <c r="B20" s="358">
        <v>35</v>
      </c>
      <c r="C20" s="358"/>
      <c r="D20" s="358"/>
      <c r="E20" s="358"/>
      <c r="F20" s="358">
        <v>5</v>
      </c>
      <c r="G20" s="225">
        <f t="shared" si="0"/>
        <v>40</v>
      </c>
    </row>
    <row r="21" spans="1:7" s="112" customFormat="1" ht="24.95" customHeight="1" x14ac:dyDescent="0.15">
      <c r="A21" s="369" t="s">
        <v>57</v>
      </c>
      <c r="B21" s="358"/>
      <c r="C21" s="358"/>
      <c r="D21" s="358"/>
      <c r="E21" s="358"/>
      <c r="F21" s="358"/>
      <c r="G21" s="225">
        <f t="shared" si="0"/>
        <v>0</v>
      </c>
    </row>
    <row r="22" spans="1:7" s="112" customFormat="1" ht="24.95" customHeight="1" x14ac:dyDescent="0.15">
      <c r="A22" s="369" t="s">
        <v>58</v>
      </c>
      <c r="B22" s="358"/>
      <c r="C22" s="358"/>
      <c r="D22" s="358"/>
      <c r="E22" s="358"/>
      <c r="F22" s="358"/>
      <c r="G22" s="225">
        <f t="shared" si="0"/>
        <v>0</v>
      </c>
    </row>
    <row r="23" spans="1:7" s="112" customFormat="1" ht="24.95" customHeight="1" x14ac:dyDescent="0.15">
      <c r="A23" s="369" t="s">
        <v>59</v>
      </c>
      <c r="B23" s="358"/>
      <c r="C23" s="358"/>
      <c r="D23" s="358"/>
      <c r="E23" s="358"/>
      <c r="F23" s="358"/>
      <c r="G23" s="225">
        <f t="shared" si="0"/>
        <v>0</v>
      </c>
    </row>
    <row r="24" spans="1:7" s="112" customFormat="1" ht="24.95" customHeight="1" x14ac:dyDescent="0.15">
      <c r="A24" s="369" t="s">
        <v>60</v>
      </c>
      <c r="B24" s="358"/>
      <c r="C24" s="358"/>
      <c r="D24" s="358"/>
      <c r="E24" s="358"/>
      <c r="F24" s="358"/>
      <c r="G24" s="225">
        <f t="shared" si="0"/>
        <v>0</v>
      </c>
    </row>
    <row r="25" spans="1:7" s="112" customFormat="1" ht="24.95" customHeight="1" x14ac:dyDescent="0.15">
      <c r="A25" s="369" t="s">
        <v>61</v>
      </c>
      <c r="B25" s="358"/>
      <c r="C25" s="358"/>
      <c r="D25" s="358"/>
      <c r="E25" s="358"/>
      <c r="F25" s="358"/>
      <c r="G25" s="225">
        <f t="shared" si="0"/>
        <v>0</v>
      </c>
    </row>
    <row r="26" spans="1:7" s="112" customFormat="1" ht="24.95" customHeight="1" x14ac:dyDescent="0.15">
      <c r="A26" s="369" t="s">
        <v>62</v>
      </c>
      <c r="B26" s="358"/>
      <c r="C26" s="358"/>
      <c r="D26" s="358"/>
      <c r="E26" s="358"/>
      <c r="F26" s="358"/>
      <c r="G26" s="225">
        <f t="shared" si="0"/>
        <v>0</v>
      </c>
    </row>
    <row r="27" spans="1:7" s="112" customFormat="1" ht="24.95" customHeight="1" x14ac:dyDescent="0.15">
      <c r="A27" s="369" t="s">
        <v>63</v>
      </c>
      <c r="B27" s="358"/>
      <c r="C27" s="358"/>
      <c r="D27" s="358"/>
      <c r="E27" s="358"/>
      <c r="F27" s="358"/>
      <c r="G27" s="225">
        <f t="shared" si="0"/>
        <v>0</v>
      </c>
    </row>
    <row r="28" spans="1:7" s="112" customFormat="1" ht="24.95" customHeight="1" x14ac:dyDescent="0.15">
      <c r="A28" s="369" t="s">
        <v>64</v>
      </c>
      <c r="B28" s="358"/>
      <c r="C28" s="358"/>
      <c r="D28" s="358"/>
      <c r="E28" s="358"/>
      <c r="F28" s="358"/>
      <c r="G28" s="225">
        <f t="shared" si="0"/>
        <v>0</v>
      </c>
    </row>
    <row r="29" spans="1:7" s="112" customFormat="1" ht="24.95" customHeight="1" x14ac:dyDescent="0.15">
      <c r="A29" s="369" t="s">
        <v>65</v>
      </c>
      <c r="B29" s="358"/>
      <c r="C29" s="358"/>
      <c r="D29" s="358"/>
      <c r="E29" s="358"/>
      <c r="F29" s="358"/>
      <c r="G29" s="225">
        <f t="shared" si="0"/>
        <v>0</v>
      </c>
    </row>
    <row r="30" spans="1:7" s="112" customFormat="1" ht="24.95" customHeight="1" x14ac:dyDescent="0.15">
      <c r="A30" s="369" t="s">
        <v>66</v>
      </c>
      <c r="B30" s="358"/>
      <c r="C30" s="358"/>
      <c r="D30" s="358"/>
      <c r="E30" s="358"/>
      <c r="F30" s="358"/>
      <c r="G30" s="225">
        <f t="shared" si="0"/>
        <v>0</v>
      </c>
    </row>
    <row r="31" spans="1:7" s="112" customFormat="1" ht="24.95" customHeight="1" x14ac:dyDescent="0.15">
      <c r="A31" s="369" t="s">
        <v>67</v>
      </c>
      <c r="B31" s="358"/>
      <c r="C31" s="358"/>
      <c r="D31" s="358"/>
      <c r="E31" s="358"/>
      <c r="F31" s="358"/>
      <c r="G31" s="225">
        <f t="shared" si="0"/>
        <v>0</v>
      </c>
    </row>
    <row r="32" spans="1:7" s="112" customFormat="1" ht="24.95" customHeight="1" x14ac:dyDescent="0.15">
      <c r="A32" s="369" t="s">
        <v>68</v>
      </c>
      <c r="B32" s="358"/>
      <c r="C32" s="358"/>
      <c r="D32" s="358"/>
      <c r="E32" s="358"/>
      <c r="F32" s="358"/>
      <c r="G32" s="225">
        <f t="shared" si="0"/>
        <v>0</v>
      </c>
    </row>
    <row r="33" spans="1:7" s="112" customFormat="1" ht="24.95" customHeight="1" x14ac:dyDescent="0.15">
      <c r="A33" s="369" t="s">
        <v>420</v>
      </c>
      <c r="B33" s="358"/>
      <c r="C33" s="358"/>
      <c r="D33" s="358"/>
      <c r="E33" s="358"/>
      <c r="F33" s="358"/>
      <c r="G33" s="225">
        <f t="shared" si="0"/>
        <v>0</v>
      </c>
    </row>
    <row r="34" spans="1:7" s="112" customFormat="1" ht="24.95" customHeight="1" x14ac:dyDescent="0.15">
      <c r="A34" s="369" t="s">
        <v>421</v>
      </c>
      <c r="B34" s="358"/>
      <c r="C34" s="358"/>
      <c r="D34" s="358"/>
      <c r="E34" s="358"/>
      <c r="F34" s="358"/>
      <c r="G34" s="225">
        <f t="shared" si="0"/>
        <v>0</v>
      </c>
    </row>
    <row r="35" spans="1:7" s="112" customFormat="1" ht="24.95" customHeight="1" x14ac:dyDescent="0.15">
      <c r="A35" s="369" t="s">
        <v>422</v>
      </c>
      <c r="B35" s="358"/>
      <c r="C35" s="358"/>
      <c r="D35" s="358"/>
      <c r="E35" s="358"/>
      <c r="F35" s="358"/>
      <c r="G35" s="225">
        <f t="shared" si="0"/>
        <v>0</v>
      </c>
    </row>
    <row r="36" spans="1:7" s="112" customFormat="1" ht="24.95" customHeight="1" x14ac:dyDescent="0.15">
      <c r="A36" s="369" t="s">
        <v>69</v>
      </c>
      <c r="B36" s="358"/>
      <c r="C36" s="358"/>
      <c r="D36" s="358"/>
      <c r="E36" s="358"/>
      <c r="F36" s="358"/>
      <c r="G36" s="225">
        <f t="shared" si="0"/>
        <v>0</v>
      </c>
    </row>
    <row r="37" spans="1:7" s="112" customFormat="1" ht="24.95" customHeight="1" x14ac:dyDescent="0.15">
      <c r="A37" s="369" t="s">
        <v>423</v>
      </c>
      <c r="B37" s="358"/>
      <c r="C37" s="358"/>
      <c r="D37" s="358"/>
      <c r="E37" s="358"/>
      <c r="F37" s="358"/>
      <c r="G37" s="225">
        <f t="shared" si="0"/>
        <v>0</v>
      </c>
    </row>
    <row r="38" spans="1:7" s="112" customFormat="1" ht="24.95" customHeight="1" x14ac:dyDescent="0.15">
      <c r="A38" s="369" t="s">
        <v>424</v>
      </c>
      <c r="B38" s="358"/>
      <c r="C38" s="358"/>
      <c r="D38" s="358"/>
      <c r="E38" s="358"/>
      <c r="F38" s="358"/>
      <c r="G38" s="225">
        <f t="shared" si="0"/>
        <v>0</v>
      </c>
    </row>
    <row r="39" spans="1:7" s="112" customFormat="1" ht="24.95" customHeight="1" x14ac:dyDescent="0.15">
      <c r="A39" s="369" t="s">
        <v>425</v>
      </c>
      <c r="B39" s="358"/>
      <c r="C39" s="358"/>
      <c r="D39" s="358"/>
      <c r="E39" s="358"/>
      <c r="F39" s="358"/>
      <c r="G39" s="225">
        <f t="shared" si="0"/>
        <v>0</v>
      </c>
    </row>
    <row r="40" spans="1:7" s="112" customFormat="1" ht="24.95" customHeight="1" x14ac:dyDescent="0.15">
      <c r="A40" s="369" t="s">
        <v>70</v>
      </c>
      <c r="B40" s="358"/>
      <c r="C40" s="358"/>
      <c r="D40" s="358"/>
      <c r="E40" s="358"/>
      <c r="F40" s="358"/>
      <c r="G40" s="225">
        <f t="shared" si="0"/>
        <v>0</v>
      </c>
    </row>
    <row r="41" spans="1:7" s="112" customFormat="1" ht="24.95" customHeight="1" x14ac:dyDescent="0.15">
      <c r="A41" s="369" t="s">
        <v>71</v>
      </c>
      <c r="B41" s="358"/>
      <c r="C41" s="358"/>
      <c r="D41" s="358"/>
      <c r="E41" s="358"/>
      <c r="F41" s="358"/>
      <c r="G41" s="225">
        <f t="shared" si="0"/>
        <v>0</v>
      </c>
    </row>
    <row r="42" spans="1:7" s="112" customFormat="1" ht="24.95" customHeight="1" x14ac:dyDescent="0.15">
      <c r="A42" s="369" t="s">
        <v>72</v>
      </c>
      <c r="B42" s="358"/>
      <c r="C42" s="358"/>
      <c r="D42" s="358"/>
      <c r="E42" s="358"/>
      <c r="F42" s="358"/>
      <c r="G42" s="225">
        <f t="shared" si="0"/>
        <v>0</v>
      </c>
    </row>
    <row r="43" spans="1:7" s="112" customFormat="1" ht="24.95" customHeight="1" x14ac:dyDescent="0.15">
      <c r="A43" s="369" t="s">
        <v>73</v>
      </c>
      <c r="B43" s="358"/>
      <c r="C43" s="358"/>
      <c r="D43" s="358"/>
      <c r="E43" s="358"/>
      <c r="F43" s="358"/>
      <c r="G43" s="225">
        <f t="shared" si="0"/>
        <v>0</v>
      </c>
    </row>
    <row r="44" spans="1:7" s="112" customFormat="1" ht="24.95" customHeight="1" x14ac:dyDescent="0.15">
      <c r="A44" s="369" t="s">
        <v>74</v>
      </c>
      <c r="B44" s="358"/>
      <c r="C44" s="358"/>
      <c r="D44" s="358"/>
      <c r="E44" s="358"/>
      <c r="F44" s="358"/>
      <c r="G44" s="225">
        <f t="shared" si="0"/>
        <v>0</v>
      </c>
    </row>
    <row r="45" spans="1:7" s="112" customFormat="1" ht="24.95" customHeight="1" x14ac:dyDescent="0.15">
      <c r="A45" s="369" t="s">
        <v>426</v>
      </c>
      <c r="B45" s="358"/>
      <c r="C45" s="358"/>
      <c r="D45" s="358"/>
      <c r="E45" s="358"/>
      <c r="F45" s="358"/>
      <c r="G45" s="225">
        <f t="shared" si="0"/>
        <v>0</v>
      </c>
    </row>
    <row r="46" spans="1:7" s="112" customFormat="1" ht="24.95" customHeight="1" x14ac:dyDescent="0.15">
      <c r="A46" s="369" t="s">
        <v>75</v>
      </c>
      <c r="B46" s="358"/>
      <c r="C46" s="358"/>
      <c r="D46" s="358"/>
      <c r="E46" s="358"/>
      <c r="F46" s="358"/>
      <c r="G46" s="225">
        <f t="shared" si="0"/>
        <v>0</v>
      </c>
    </row>
    <row r="47" spans="1:7" s="112" customFormat="1" ht="24.95" customHeight="1" x14ac:dyDescent="0.15">
      <c r="A47" s="369" t="s">
        <v>76</v>
      </c>
      <c r="B47" s="489"/>
      <c r="C47" s="489"/>
      <c r="D47" s="489"/>
      <c r="E47" s="489"/>
      <c r="F47" s="489"/>
      <c r="G47" s="224">
        <f t="shared" si="0"/>
        <v>0</v>
      </c>
    </row>
    <row r="48" spans="1:7" s="112" customFormat="1" ht="15" customHeight="1" x14ac:dyDescent="0.15">
      <c r="A48" s="111" t="s">
        <v>77</v>
      </c>
      <c r="B48" s="286">
        <f>SUM(B4:B47)</f>
        <v>55</v>
      </c>
      <c r="C48" s="286">
        <f>SUM(C4:C47)</f>
        <v>0</v>
      </c>
      <c r="D48" s="286">
        <f>SUM(D4:D47)</f>
        <v>0</v>
      </c>
      <c r="E48" s="286">
        <f>SUM(E4:E47)</f>
        <v>0</v>
      </c>
      <c r="F48" s="286">
        <f>SUM(F4:F47)</f>
        <v>12</v>
      </c>
      <c r="G48" s="226">
        <f>SUM(B48:F48)</f>
        <v>67</v>
      </c>
    </row>
    <row r="49" spans="1:13" s="112" customFormat="1" ht="9.9499999999999993" customHeight="1" x14ac:dyDescent="0.15">
      <c r="A49" s="553"/>
      <c r="B49" s="553"/>
      <c r="C49" s="553"/>
      <c r="D49" s="553"/>
      <c r="E49" s="553"/>
      <c r="F49" s="553"/>
    </row>
    <row r="50" spans="1:13" s="113" customFormat="1" ht="13.35" customHeight="1" x14ac:dyDescent="0.2">
      <c r="A50" s="58" t="s">
        <v>150</v>
      </c>
      <c r="B50" s="58"/>
      <c r="C50" s="58"/>
      <c r="D50" s="58"/>
      <c r="E50" s="58"/>
      <c r="F50" s="58"/>
      <c r="G50" s="58"/>
    </row>
    <row r="51" spans="1:13" s="113" customFormat="1" ht="13.35" customHeight="1" x14ac:dyDescent="0.2">
      <c r="A51" s="382" t="s">
        <v>181</v>
      </c>
      <c r="B51" s="383"/>
      <c r="C51" s="383"/>
      <c r="D51" s="383"/>
      <c r="E51" s="383"/>
      <c r="F51" s="383"/>
      <c r="G51" s="383"/>
    </row>
    <row r="52" spans="1:13" s="113" customFormat="1" ht="13.35" customHeight="1" x14ac:dyDescent="0.3">
      <c r="A52" s="90" t="s">
        <v>182</v>
      </c>
    </row>
    <row r="53" spans="1:13" s="113" customFormat="1" ht="13.35" customHeight="1" x14ac:dyDescent="0.3">
      <c r="A53" s="90" t="s">
        <v>183</v>
      </c>
    </row>
    <row r="54" spans="1:13" s="113" customFormat="1" ht="13.35" customHeight="1" x14ac:dyDescent="0.3">
      <c r="A54" s="90" t="s">
        <v>184</v>
      </c>
    </row>
    <row r="55" spans="1:13" s="113" customFormat="1" ht="13.35" customHeight="1" x14ac:dyDescent="0.3">
      <c r="A55" s="90" t="s">
        <v>185</v>
      </c>
    </row>
    <row r="56" spans="1:13" s="113" customFormat="1" ht="13.35" customHeight="1" x14ac:dyDescent="0.3">
      <c r="A56" s="90" t="s">
        <v>186</v>
      </c>
    </row>
    <row r="57" spans="1:13" s="113" customFormat="1" ht="13.35" customHeight="1" x14ac:dyDescent="0.3">
      <c r="A57" s="109" t="s">
        <v>428</v>
      </c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</row>
    <row r="58" spans="1:13" s="113" customFormat="1" ht="13.35" customHeight="1" x14ac:dyDescent="0.3">
      <c r="A58" s="109" t="s">
        <v>82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</row>
    <row r="59" spans="1:13" s="113" customFormat="1" ht="26.45" customHeight="1" x14ac:dyDescent="0.2">
      <c r="A59" s="534" t="s">
        <v>429</v>
      </c>
      <c r="B59" s="534"/>
      <c r="C59" s="534"/>
      <c r="D59" s="534"/>
      <c r="E59" s="534"/>
      <c r="F59" s="534"/>
      <c r="G59" s="534"/>
      <c r="H59" s="534"/>
      <c r="I59" s="534"/>
      <c r="J59" s="534"/>
      <c r="K59" s="534"/>
      <c r="L59" s="534"/>
      <c r="M59" s="534"/>
    </row>
    <row r="60" spans="1:13" s="113" customFormat="1" ht="12" customHeight="1" x14ac:dyDescent="0.2">
      <c r="A60" s="61"/>
    </row>
  </sheetData>
  <sheetProtection algorithmName="SHA-512" hashValue="synswThR0eEkd6kOE7JP7+eRBO5CPPdqvAsiRWtJ5YQNS5hitGVeBcg2l7yQQpru0SK3i06GZQtVmaBjGkh6UQ==" saltValue="D95Gd304dV620r1D1QMruw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3" type="noConversion"/>
  <printOptions horizontalCentered="1"/>
  <pageMargins left="0.59055118110236227" right="0.19685039370078741" top="0.59055118110236227" bottom="0.39370078740157483" header="0" footer="0"/>
  <pageSetup paperSize="9" scale="89" fitToHeight="0" orientation="landscape" horizontalDpi="4294967295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B19" activePane="bottomRight" state="frozen"/>
      <selection activeCell="J10" sqref="J10"/>
      <selection pane="topRight" activeCell="J10" sqref="J10"/>
      <selection pane="bottomLeft" activeCell="J10" sqref="J10"/>
      <selection pane="bottomRight" activeCell="D21" sqref="D21"/>
    </sheetView>
  </sheetViews>
  <sheetFormatPr defaultColWidth="9.140625" defaultRowHeight="12.75" x14ac:dyDescent="0.2"/>
  <cols>
    <col min="1" max="1" width="30.7109375" style="115" customWidth="1"/>
    <col min="2" max="14" width="8.7109375" style="115" customWidth="1"/>
    <col min="15" max="16384" width="9.140625" style="115"/>
  </cols>
  <sheetData>
    <row r="1" spans="1:14" s="114" customFormat="1" ht="39.950000000000003" customHeight="1" x14ac:dyDescent="0.2">
      <c r="A1" s="557" t="s">
        <v>15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</row>
    <row r="2" spans="1:14" ht="39.950000000000003" customHeight="1" x14ac:dyDescent="0.2">
      <c r="A2" s="545" t="s">
        <v>187</v>
      </c>
      <c r="B2" s="545" t="s">
        <v>188</v>
      </c>
      <c r="C2" s="545"/>
      <c r="D2" s="545" t="s">
        <v>189</v>
      </c>
      <c r="E2" s="545"/>
      <c r="F2" s="545" t="s">
        <v>190</v>
      </c>
      <c r="G2" s="545"/>
      <c r="H2" s="545" t="s">
        <v>191</v>
      </c>
      <c r="I2" s="558"/>
      <c r="J2" s="545" t="s">
        <v>192</v>
      </c>
      <c r="K2" s="558"/>
      <c r="L2" s="545" t="s">
        <v>41</v>
      </c>
      <c r="M2" s="545"/>
      <c r="N2" s="545" t="s">
        <v>77</v>
      </c>
    </row>
    <row r="3" spans="1:14" ht="15" customHeight="1" x14ac:dyDescent="0.2">
      <c r="A3" s="558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558"/>
    </row>
    <row r="4" spans="1:14" ht="24.95" customHeight="1" x14ac:dyDescent="0.2">
      <c r="A4" s="369" t="s">
        <v>44</v>
      </c>
      <c r="B4" s="312"/>
      <c r="C4" s="355"/>
      <c r="D4" s="312"/>
      <c r="E4" s="355"/>
      <c r="F4" s="312"/>
      <c r="G4" s="355"/>
      <c r="H4" s="312"/>
      <c r="I4" s="355"/>
      <c r="J4" s="312"/>
      <c r="K4" s="355"/>
      <c r="L4" s="278">
        <f>B4+D4+F4+H4+J4</f>
        <v>0</v>
      </c>
      <c r="M4" s="278">
        <f>C4+E4+G4+I4+K4</f>
        <v>0</v>
      </c>
      <c r="N4" s="278">
        <f>L4+M4</f>
        <v>0</v>
      </c>
    </row>
    <row r="5" spans="1:14" ht="24.95" customHeight="1" x14ac:dyDescent="0.2">
      <c r="A5" s="369" t="s">
        <v>415</v>
      </c>
      <c r="B5" s="314"/>
      <c r="C5" s="356"/>
      <c r="D5" s="314"/>
      <c r="E5" s="356"/>
      <c r="F5" s="314"/>
      <c r="G5" s="356"/>
      <c r="H5" s="314"/>
      <c r="I5" s="356"/>
      <c r="J5" s="314"/>
      <c r="K5" s="356"/>
      <c r="L5" s="279">
        <f t="shared" ref="L5:M47" si="0">B5+D5+F5+H5+J5</f>
        <v>0</v>
      </c>
      <c r="M5" s="279">
        <f t="shared" si="0"/>
        <v>0</v>
      </c>
      <c r="N5" s="279">
        <f t="shared" ref="N5:N47" si="1">L5+M5</f>
        <v>0</v>
      </c>
    </row>
    <row r="6" spans="1:14" ht="24.95" customHeight="1" x14ac:dyDescent="0.2">
      <c r="A6" s="369" t="s">
        <v>416</v>
      </c>
      <c r="B6" s="314"/>
      <c r="C6" s="356"/>
      <c r="D6" s="314"/>
      <c r="E6" s="356"/>
      <c r="F6" s="314"/>
      <c r="G6" s="356"/>
      <c r="H6" s="314"/>
      <c r="I6" s="356"/>
      <c r="J6" s="314"/>
      <c r="K6" s="356"/>
      <c r="L6" s="279">
        <f t="shared" si="0"/>
        <v>0</v>
      </c>
      <c r="M6" s="279">
        <f t="shared" si="0"/>
        <v>0</v>
      </c>
      <c r="N6" s="279">
        <f t="shared" si="1"/>
        <v>0</v>
      </c>
    </row>
    <row r="7" spans="1:14" ht="24.95" customHeight="1" x14ac:dyDescent="0.2">
      <c r="A7" s="369" t="s">
        <v>417</v>
      </c>
      <c r="B7" s="314"/>
      <c r="C7" s="356"/>
      <c r="D7" s="314"/>
      <c r="E7" s="356"/>
      <c r="F7" s="314"/>
      <c r="G7" s="356"/>
      <c r="H7" s="314"/>
      <c r="I7" s="356"/>
      <c r="J7" s="314"/>
      <c r="K7" s="356"/>
      <c r="L7" s="279">
        <f t="shared" si="0"/>
        <v>0</v>
      </c>
      <c r="M7" s="279">
        <f t="shared" si="0"/>
        <v>0</v>
      </c>
      <c r="N7" s="279">
        <f t="shared" si="1"/>
        <v>0</v>
      </c>
    </row>
    <row r="8" spans="1:14" ht="24.95" customHeight="1" x14ac:dyDescent="0.2">
      <c r="A8" s="369" t="s">
        <v>418</v>
      </c>
      <c r="B8" s="314"/>
      <c r="C8" s="356"/>
      <c r="D8" s="314"/>
      <c r="E8" s="356"/>
      <c r="F8" s="314"/>
      <c r="G8" s="356"/>
      <c r="H8" s="314"/>
      <c r="I8" s="356"/>
      <c r="J8" s="314"/>
      <c r="K8" s="356"/>
      <c r="L8" s="279">
        <f t="shared" si="0"/>
        <v>0</v>
      </c>
      <c r="M8" s="279">
        <f t="shared" si="0"/>
        <v>0</v>
      </c>
      <c r="N8" s="279">
        <f t="shared" si="1"/>
        <v>0</v>
      </c>
    </row>
    <row r="9" spans="1:14" ht="24.95" customHeight="1" x14ac:dyDescent="0.2">
      <c r="A9" s="369" t="s">
        <v>419</v>
      </c>
      <c r="B9" s="314"/>
      <c r="C9" s="356"/>
      <c r="D9" s="314"/>
      <c r="E9" s="356"/>
      <c r="F9" s="314"/>
      <c r="G9" s="356"/>
      <c r="H9" s="314"/>
      <c r="I9" s="356"/>
      <c r="J9" s="314"/>
      <c r="K9" s="356"/>
      <c r="L9" s="279">
        <f t="shared" si="0"/>
        <v>0</v>
      </c>
      <c r="M9" s="279">
        <f t="shared" si="0"/>
        <v>0</v>
      </c>
      <c r="N9" s="279">
        <f t="shared" si="1"/>
        <v>0</v>
      </c>
    </row>
    <row r="10" spans="1:14" ht="24.95" customHeight="1" x14ac:dyDescent="0.2">
      <c r="A10" s="369" t="s">
        <v>45</v>
      </c>
      <c r="B10" s="314"/>
      <c r="C10" s="356"/>
      <c r="D10" s="314">
        <v>1</v>
      </c>
      <c r="E10" s="356">
        <v>3</v>
      </c>
      <c r="F10" s="314"/>
      <c r="G10" s="356"/>
      <c r="H10" s="314">
        <v>2</v>
      </c>
      <c r="I10" s="356">
        <v>1</v>
      </c>
      <c r="J10" s="314"/>
      <c r="K10" s="356"/>
      <c r="L10" s="279">
        <f t="shared" si="0"/>
        <v>3</v>
      </c>
      <c r="M10" s="279">
        <f t="shared" si="0"/>
        <v>4</v>
      </c>
      <c r="N10" s="279">
        <f t="shared" si="1"/>
        <v>7</v>
      </c>
    </row>
    <row r="11" spans="1:14" ht="24.95" customHeight="1" x14ac:dyDescent="0.2">
      <c r="A11" s="369" t="s">
        <v>46</v>
      </c>
      <c r="B11" s="314"/>
      <c r="C11" s="356"/>
      <c r="D11" s="314">
        <v>6</v>
      </c>
      <c r="E11" s="356">
        <v>14</v>
      </c>
      <c r="F11" s="314"/>
      <c r="G11" s="356"/>
      <c r="H11" s="314"/>
      <c r="I11" s="356"/>
      <c r="J11" s="314"/>
      <c r="K11" s="356"/>
      <c r="L11" s="279">
        <f t="shared" si="0"/>
        <v>6</v>
      </c>
      <c r="M11" s="279">
        <f t="shared" si="0"/>
        <v>14</v>
      </c>
      <c r="N11" s="279">
        <f t="shared" si="1"/>
        <v>20</v>
      </c>
    </row>
    <row r="12" spans="1:14" ht="24.95" customHeight="1" x14ac:dyDescent="0.2">
      <c r="A12" s="369" t="s">
        <v>47</v>
      </c>
      <c r="B12" s="314"/>
      <c r="C12" s="356"/>
      <c r="D12" s="314">
        <v>0</v>
      </c>
      <c r="E12" s="356">
        <v>2</v>
      </c>
      <c r="F12" s="314"/>
      <c r="G12" s="356"/>
      <c r="H12" s="314"/>
      <c r="I12" s="356"/>
      <c r="J12" s="314"/>
      <c r="K12" s="356"/>
      <c r="L12" s="279">
        <f t="shared" si="0"/>
        <v>0</v>
      </c>
      <c r="M12" s="279">
        <f t="shared" si="0"/>
        <v>2</v>
      </c>
      <c r="N12" s="279">
        <f t="shared" si="1"/>
        <v>2</v>
      </c>
    </row>
    <row r="13" spans="1:14" ht="24.95" customHeight="1" x14ac:dyDescent="0.2">
      <c r="A13" s="369" t="s">
        <v>48</v>
      </c>
      <c r="B13" s="314"/>
      <c r="C13" s="356"/>
      <c r="D13" s="314"/>
      <c r="E13" s="356"/>
      <c r="F13" s="314"/>
      <c r="G13" s="356"/>
      <c r="H13" s="314"/>
      <c r="I13" s="356"/>
      <c r="J13" s="314"/>
      <c r="K13" s="356"/>
      <c r="L13" s="279">
        <f t="shared" si="0"/>
        <v>0</v>
      </c>
      <c r="M13" s="279">
        <f t="shared" si="0"/>
        <v>0</v>
      </c>
      <c r="N13" s="279">
        <f t="shared" si="1"/>
        <v>0</v>
      </c>
    </row>
    <row r="14" spans="1:14" ht="24.95" customHeight="1" x14ac:dyDescent="0.2">
      <c r="A14" s="369" t="s">
        <v>49</v>
      </c>
      <c r="B14" s="314"/>
      <c r="C14" s="356"/>
      <c r="D14" s="314">
        <v>3</v>
      </c>
      <c r="E14" s="356">
        <v>0</v>
      </c>
      <c r="F14" s="314"/>
      <c r="G14" s="356"/>
      <c r="H14" s="314"/>
      <c r="I14" s="356"/>
      <c r="J14" s="314"/>
      <c r="K14" s="356"/>
      <c r="L14" s="279">
        <f t="shared" si="0"/>
        <v>3</v>
      </c>
      <c r="M14" s="279">
        <f t="shared" si="0"/>
        <v>0</v>
      </c>
      <c r="N14" s="279">
        <f t="shared" si="1"/>
        <v>3</v>
      </c>
    </row>
    <row r="15" spans="1:14" ht="24.95" customHeight="1" x14ac:dyDescent="0.2">
      <c r="A15" s="369" t="s">
        <v>50</v>
      </c>
      <c r="B15" s="314"/>
      <c r="C15" s="356"/>
      <c r="D15" s="314"/>
      <c r="E15" s="356"/>
      <c r="F15" s="314"/>
      <c r="G15" s="356"/>
      <c r="H15" s="314"/>
      <c r="I15" s="356"/>
      <c r="J15" s="314"/>
      <c r="K15" s="356"/>
      <c r="L15" s="279">
        <f t="shared" si="0"/>
        <v>0</v>
      </c>
      <c r="M15" s="279">
        <f t="shared" si="0"/>
        <v>0</v>
      </c>
      <c r="N15" s="279">
        <f t="shared" si="1"/>
        <v>0</v>
      </c>
    </row>
    <row r="16" spans="1:14" ht="24.95" customHeight="1" x14ac:dyDescent="0.2">
      <c r="A16" s="369" t="s">
        <v>51</v>
      </c>
      <c r="B16" s="314"/>
      <c r="C16" s="356"/>
      <c r="D16" s="314"/>
      <c r="E16" s="356"/>
      <c r="F16" s="314"/>
      <c r="G16" s="356"/>
      <c r="H16" s="314"/>
      <c r="I16" s="356"/>
      <c r="J16" s="314"/>
      <c r="K16" s="356"/>
      <c r="L16" s="279">
        <f t="shared" si="0"/>
        <v>0</v>
      </c>
      <c r="M16" s="279">
        <f t="shared" si="0"/>
        <v>0</v>
      </c>
      <c r="N16" s="279">
        <f t="shared" si="1"/>
        <v>0</v>
      </c>
    </row>
    <row r="17" spans="1:14" ht="24.95" customHeight="1" x14ac:dyDescent="0.2">
      <c r="A17" s="369" t="s">
        <v>512</v>
      </c>
      <c r="B17" s="314"/>
      <c r="C17" s="356"/>
      <c r="D17" s="314"/>
      <c r="E17" s="356"/>
      <c r="F17" s="314"/>
      <c r="G17" s="356"/>
      <c r="H17" s="314"/>
      <c r="I17" s="356"/>
      <c r="J17" s="314"/>
      <c r="K17" s="356"/>
      <c r="L17" s="279">
        <f t="shared" si="0"/>
        <v>0</v>
      </c>
      <c r="M17" s="279">
        <f t="shared" si="0"/>
        <v>0</v>
      </c>
      <c r="N17" s="279">
        <f t="shared" si="1"/>
        <v>0</v>
      </c>
    </row>
    <row r="18" spans="1:14" ht="24.95" customHeight="1" x14ac:dyDescent="0.2">
      <c r="A18" s="369" t="s">
        <v>54</v>
      </c>
      <c r="B18" s="314"/>
      <c r="C18" s="356"/>
      <c r="D18" s="314"/>
      <c r="E18" s="356"/>
      <c r="F18" s="314"/>
      <c r="G18" s="356"/>
      <c r="H18" s="314"/>
      <c r="I18" s="356"/>
      <c r="J18" s="314"/>
      <c r="K18" s="356"/>
      <c r="L18" s="279">
        <f t="shared" si="0"/>
        <v>0</v>
      </c>
      <c r="M18" s="279">
        <f t="shared" si="0"/>
        <v>0</v>
      </c>
      <c r="N18" s="279">
        <f t="shared" si="1"/>
        <v>0</v>
      </c>
    </row>
    <row r="19" spans="1:14" ht="24.95" customHeight="1" x14ac:dyDescent="0.2">
      <c r="A19" s="369" t="s">
        <v>55</v>
      </c>
      <c r="B19" s="314"/>
      <c r="C19" s="356"/>
      <c r="D19" s="314"/>
      <c r="E19" s="356"/>
      <c r="F19" s="314"/>
      <c r="G19" s="356"/>
      <c r="H19" s="314">
        <v>4</v>
      </c>
      <c r="I19" s="356">
        <v>3</v>
      </c>
      <c r="J19" s="314"/>
      <c r="K19" s="356"/>
      <c r="L19" s="279">
        <f t="shared" si="0"/>
        <v>4</v>
      </c>
      <c r="M19" s="279">
        <f t="shared" si="0"/>
        <v>3</v>
      </c>
      <c r="N19" s="279">
        <f t="shared" si="1"/>
        <v>7</v>
      </c>
    </row>
    <row r="20" spans="1:14" ht="24.95" customHeight="1" x14ac:dyDescent="0.2">
      <c r="A20" s="369" t="s">
        <v>56</v>
      </c>
      <c r="B20" s="314"/>
      <c r="C20" s="356"/>
      <c r="D20" s="314">
        <v>22</v>
      </c>
      <c r="E20" s="356">
        <v>27</v>
      </c>
      <c r="F20" s="314"/>
      <c r="G20" s="356"/>
      <c r="H20" s="314">
        <v>17</v>
      </c>
      <c r="I20" s="356">
        <v>15</v>
      </c>
      <c r="J20" s="314"/>
      <c r="K20" s="356"/>
      <c r="L20" s="279">
        <f t="shared" si="0"/>
        <v>39</v>
      </c>
      <c r="M20" s="279">
        <f t="shared" si="0"/>
        <v>42</v>
      </c>
      <c r="N20" s="279">
        <f t="shared" si="1"/>
        <v>81</v>
      </c>
    </row>
    <row r="21" spans="1:14" ht="24.95" customHeight="1" x14ac:dyDescent="0.2">
      <c r="A21" s="369" t="s">
        <v>57</v>
      </c>
      <c r="B21" s="314"/>
      <c r="C21" s="356"/>
      <c r="D21" s="314">
        <v>3</v>
      </c>
      <c r="E21" s="356">
        <v>8</v>
      </c>
      <c r="F21" s="314"/>
      <c r="G21" s="356"/>
      <c r="H21" s="314"/>
      <c r="I21" s="356"/>
      <c r="J21" s="314"/>
      <c r="K21" s="356"/>
      <c r="L21" s="279">
        <f t="shared" si="0"/>
        <v>3</v>
      </c>
      <c r="M21" s="279">
        <f t="shared" si="0"/>
        <v>8</v>
      </c>
      <c r="N21" s="279">
        <f t="shared" si="1"/>
        <v>11</v>
      </c>
    </row>
    <row r="22" spans="1:14" ht="24.95" customHeight="1" x14ac:dyDescent="0.2">
      <c r="A22" s="369" t="s">
        <v>58</v>
      </c>
      <c r="B22" s="314"/>
      <c r="C22" s="356"/>
      <c r="D22" s="314"/>
      <c r="E22" s="356"/>
      <c r="F22" s="314"/>
      <c r="G22" s="356"/>
      <c r="H22" s="314"/>
      <c r="I22" s="356"/>
      <c r="J22" s="314"/>
      <c r="K22" s="356"/>
      <c r="L22" s="279">
        <f t="shared" si="0"/>
        <v>0</v>
      </c>
      <c r="M22" s="279">
        <f t="shared" si="0"/>
        <v>0</v>
      </c>
      <c r="N22" s="279">
        <f t="shared" si="1"/>
        <v>0</v>
      </c>
    </row>
    <row r="23" spans="1:14" ht="24.95" customHeight="1" x14ac:dyDescent="0.2">
      <c r="A23" s="369" t="s">
        <v>59</v>
      </c>
      <c r="B23" s="314"/>
      <c r="C23" s="356"/>
      <c r="D23" s="314"/>
      <c r="E23" s="356"/>
      <c r="F23" s="314"/>
      <c r="G23" s="356"/>
      <c r="H23" s="314"/>
      <c r="I23" s="356"/>
      <c r="J23" s="314"/>
      <c r="K23" s="356"/>
      <c r="L23" s="279">
        <f t="shared" si="0"/>
        <v>0</v>
      </c>
      <c r="M23" s="279">
        <f t="shared" si="0"/>
        <v>0</v>
      </c>
      <c r="N23" s="279">
        <f t="shared" si="1"/>
        <v>0</v>
      </c>
    </row>
    <row r="24" spans="1:14" ht="24.95" customHeight="1" x14ac:dyDescent="0.2">
      <c r="A24" s="369" t="s">
        <v>60</v>
      </c>
      <c r="B24" s="314"/>
      <c r="C24" s="356"/>
      <c r="D24" s="314"/>
      <c r="E24" s="356"/>
      <c r="F24" s="314"/>
      <c r="G24" s="356"/>
      <c r="H24" s="314"/>
      <c r="I24" s="356"/>
      <c r="J24" s="314"/>
      <c r="K24" s="356"/>
      <c r="L24" s="279">
        <f t="shared" si="0"/>
        <v>0</v>
      </c>
      <c r="M24" s="279">
        <f t="shared" si="0"/>
        <v>0</v>
      </c>
      <c r="N24" s="279">
        <f t="shared" si="1"/>
        <v>0</v>
      </c>
    </row>
    <row r="25" spans="1:14" ht="24.95" customHeight="1" x14ac:dyDescent="0.2">
      <c r="A25" s="369" t="s">
        <v>61</v>
      </c>
      <c r="B25" s="314"/>
      <c r="C25" s="356"/>
      <c r="D25" s="314"/>
      <c r="E25" s="356"/>
      <c r="F25" s="314"/>
      <c r="G25" s="356"/>
      <c r="H25" s="314"/>
      <c r="I25" s="356"/>
      <c r="J25" s="314"/>
      <c r="K25" s="356"/>
      <c r="L25" s="279">
        <f t="shared" si="0"/>
        <v>0</v>
      </c>
      <c r="M25" s="279">
        <f t="shared" si="0"/>
        <v>0</v>
      </c>
      <c r="N25" s="279">
        <f t="shared" si="1"/>
        <v>0</v>
      </c>
    </row>
    <row r="26" spans="1:14" ht="24.95" customHeight="1" x14ac:dyDescent="0.2">
      <c r="A26" s="369" t="s">
        <v>62</v>
      </c>
      <c r="B26" s="314"/>
      <c r="C26" s="356"/>
      <c r="D26" s="314"/>
      <c r="E26" s="356"/>
      <c r="F26" s="314"/>
      <c r="G26" s="356"/>
      <c r="H26" s="314"/>
      <c r="I26" s="356"/>
      <c r="J26" s="314"/>
      <c r="K26" s="356"/>
      <c r="L26" s="279">
        <f t="shared" si="0"/>
        <v>0</v>
      </c>
      <c r="M26" s="279">
        <f t="shared" si="0"/>
        <v>0</v>
      </c>
      <c r="N26" s="279">
        <f t="shared" si="1"/>
        <v>0</v>
      </c>
    </row>
    <row r="27" spans="1:14" ht="24.95" customHeight="1" x14ac:dyDescent="0.2">
      <c r="A27" s="369" t="s">
        <v>63</v>
      </c>
      <c r="B27" s="314"/>
      <c r="C27" s="356"/>
      <c r="D27" s="314"/>
      <c r="E27" s="356"/>
      <c r="F27" s="314"/>
      <c r="G27" s="356"/>
      <c r="H27" s="314"/>
      <c r="I27" s="356"/>
      <c r="J27" s="314"/>
      <c r="K27" s="356"/>
      <c r="L27" s="279">
        <f t="shared" si="0"/>
        <v>0</v>
      </c>
      <c r="M27" s="279">
        <f t="shared" si="0"/>
        <v>0</v>
      </c>
      <c r="N27" s="279">
        <f t="shared" si="1"/>
        <v>0</v>
      </c>
    </row>
    <row r="28" spans="1:14" ht="24.95" customHeight="1" x14ac:dyDescent="0.2">
      <c r="A28" s="369" t="s">
        <v>64</v>
      </c>
      <c r="B28" s="314"/>
      <c r="C28" s="356"/>
      <c r="D28" s="314"/>
      <c r="E28" s="356"/>
      <c r="F28" s="314"/>
      <c r="G28" s="356"/>
      <c r="H28" s="314"/>
      <c r="I28" s="356"/>
      <c r="J28" s="314"/>
      <c r="K28" s="356"/>
      <c r="L28" s="279">
        <f t="shared" si="0"/>
        <v>0</v>
      </c>
      <c r="M28" s="279">
        <f t="shared" si="0"/>
        <v>0</v>
      </c>
      <c r="N28" s="279">
        <f t="shared" si="1"/>
        <v>0</v>
      </c>
    </row>
    <row r="29" spans="1:14" ht="24.95" customHeight="1" x14ac:dyDescent="0.2">
      <c r="A29" s="369" t="s">
        <v>65</v>
      </c>
      <c r="B29" s="314"/>
      <c r="C29" s="356"/>
      <c r="D29" s="314"/>
      <c r="E29" s="356"/>
      <c r="F29" s="314"/>
      <c r="G29" s="356"/>
      <c r="H29" s="314"/>
      <c r="I29" s="356"/>
      <c r="J29" s="314"/>
      <c r="K29" s="356"/>
      <c r="L29" s="279">
        <f t="shared" si="0"/>
        <v>0</v>
      </c>
      <c r="M29" s="279">
        <f t="shared" si="0"/>
        <v>0</v>
      </c>
      <c r="N29" s="279">
        <f t="shared" si="1"/>
        <v>0</v>
      </c>
    </row>
    <row r="30" spans="1:14" ht="24.95" customHeight="1" x14ac:dyDescent="0.2">
      <c r="A30" s="369" t="s">
        <v>66</v>
      </c>
      <c r="B30" s="314"/>
      <c r="C30" s="356"/>
      <c r="D30" s="314"/>
      <c r="E30" s="356"/>
      <c r="F30" s="314"/>
      <c r="G30" s="356"/>
      <c r="H30" s="314"/>
      <c r="I30" s="356"/>
      <c r="J30" s="314"/>
      <c r="K30" s="356"/>
      <c r="L30" s="279">
        <f t="shared" si="0"/>
        <v>0</v>
      </c>
      <c r="M30" s="279">
        <f t="shared" si="0"/>
        <v>0</v>
      </c>
      <c r="N30" s="279">
        <f t="shared" si="1"/>
        <v>0</v>
      </c>
    </row>
    <row r="31" spans="1:14" ht="24.95" customHeight="1" x14ac:dyDescent="0.2">
      <c r="A31" s="369" t="s">
        <v>67</v>
      </c>
      <c r="B31" s="314"/>
      <c r="C31" s="356"/>
      <c r="D31" s="314"/>
      <c r="E31" s="356"/>
      <c r="F31" s="314"/>
      <c r="G31" s="356"/>
      <c r="H31" s="314"/>
      <c r="I31" s="356"/>
      <c r="J31" s="314"/>
      <c r="K31" s="356"/>
      <c r="L31" s="279">
        <f t="shared" si="0"/>
        <v>0</v>
      </c>
      <c r="M31" s="279">
        <f t="shared" si="0"/>
        <v>0</v>
      </c>
      <c r="N31" s="279">
        <f t="shared" si="1"/>
        <v>0</v>
      </c>
    </row>
    <row r="32" spans="1:14" ht="24.95" customHeight="1" x14ac:dyDescent="0.2">
      <c r="A32" s="369" t="s">
        <v>68</v>
      </c>
      <c r="B32" s="314"/>
      <c r="C32" s="356"/>
      <c r="D32" s="314"/>
      <c r="E32" s="356"/>
      <c r="F32" s="314"/>
      <c r="G32" s="356"/>
      <c r="H32" s="314"/>
      <c r="I32" s="356"/>
      <c r="J32" s="314"/>
      <c r="K32" s="356"/>
      <c r="L32" s="279">
        <f t="shared" si="0"/>
        <v>0</v>
      </c>
      <c r="M32" s="279">
        <f t="shared" si="0"/>
        <v>0</v>
      </c>
      <c r="N32" s="279">
        <f t="shared" si="1"/>
        <v>0</v>
      </c>
    </row>
    <row r="33" spans="1:14" ht="24.95" customHeight="1" x14ac:dyDescent="0.2">
      <c r="A33" s="369" t="s">
        <v>420</v>
      </c>
      <c r="B33" s="314"/>
      <c r="C33" s="356"/>
      <c r="D33" s="314"/>
      <c r="E33" s="356"/>
      <c r="F33" s="314"/>
      <c r="G33" s="356"/>
      <c r="H33" s="314"/>
      <c r="I33" s="356"/>
      <c r="J33" s="314"/>
      <c r="K33" s="356"/>
      <c r="L33" s="279">
        <f t="shared" si="0"/>
        <v>0</v>
      </c>
      <c r="M33" s="279">
        <f t="shared" si="0"/>
        <v>0</v>
      </c>
      <c r="N33" s="279">
        <f t="shared" si="1"/>
        <v>0</v>
      </c>
    </row>
    <row r="34" spans="1:14" ht="24.95" customHeight="1" x14ac:dyDescent="0.2">
      <c r="A34" s="369" t="s">
        <v>421</v>
      </c>
      <c r="B34" s="314"/>
      <c r="C34" s="356"/>
      <c r="D34" s="314"/>
      <c r="E34" s="356"/>
      <c r="F34" s="314"/>
      <c r="G34" s="356"/>
      <c r="H34" s="314"/>
      <c r="I34" s="356"/>
      <c r="J34" s="314"/>
      <c r="K34" s="356"/>
      <c r="L34" s="279">
        <f t="shared" si="0"/>
        <v>0</v>
      </c>
      <c r="M34" s="279">
        <f t="shared" si="0"/>
        <v>0</v>
      </c>
      <c r="N34" s="279">
        <f t="shared" si="1"/>
        <v>0</v>
      </c>
    </row>
    <row r="35" spans="1:14" ht="24.95" customHeight="1" x14ac:dyDescent="0.2">
      <c r="A35" s="369" t="s">
        <v>422</v>
      </c>
      <c r="B35" s="314"/>
      <c r="C35" s="356"/>
      <c r="D35" s="314"/>
      <c r="E35" s="356"/>
      <c r="F35" s="314"/>
      <c r="G35" s="356"/>
      <c r="H35" s="314"/>
      <c r="I35" s="356"/>
      <c r="J35" s="314"/>
      <c r="K35" s="356"/>
      <c r="L35" s="279">
        <f t="shared" si="0"/>
        <v>0</v>
      </c>
      <c r="M35" s="279">
        <f t="shared" si="0"/>
        <v>0</v>
      </c>
      <c r="N35" s="279">
        <f t="shared" si="1"/>
        <v>0</v>
      </c>
    </row>
    <row r="36" spans="1:14" ht="24.95" customHeight="1" x14ac:dyDescent="0.2">
      <c r="A36" s="369" t="s">
        <v>69</v>
      </c>
      <c r="B36" s="314"/>
      <c r="C36" s="356"/>
      <c r="D36" s="314"/>
      <c r="E36" s="356"/>
      <c r="F36" s="314"/>
      <c r="G36" s="356"/>
      <c r="H36" s="314"/>
      <c r="I36" s="356"/>
      <c r="J36" s="314"/>
      <c r="K36" s="356"/>
      <c r="L36" s="279">
        <f t="shared" si="0"/>
        <v>0</v>
      </c>
      <c r="M36" s="279">
        <f t="shared" si="0"/>
        <v>0</v>
      </c>
      <c r="N36" s="279">
        <f t="shared" si="1"/>
        <v>0</v>
      </c>
    </row>
    <row r="37" spans="1:14" ht="24.95" customHeight="1" x14ac:dyDescent="0.2">
      <c r="A37" s="369" t="s">
        <v>423</v>
      </c>
      <c r="B37" s="314"/>
      <c r="C37" s="356"/>
      <c r="D37" s="314"/>
      <c r="E37" s="356"/>
      <c r="F37" s="314"/>
      <c r="G37" s="356"/>
      <c r="H37" s="314"/>
      <c r="I37" s="356"/>
      <c r="J37" s="314"/>
      <c r="K37" s="356"/>
      <c r="L37" s="279">
        <f t="shared" si="0"/>
        <v>0</v>
      </c>
      <c r="M37" s="279">
        <f t="shared" si="0"/>
        <v>0</v>
      </c>
      <c r="N37" s="279">
        <f t="shared" si="1"/>
        <v>0</v>
      </c>
    </row>
    <row r="38" spans="1:14" ht="24.95" customHeight="1" x14ac:dyDescent="0.2">
      <c r="A38" s="369" t="s">
        <v>424</v>
      </c>
      <c r="B38" s="314"/>
      <c r="C38" s="356"/>
      <c r="D38" s="314"/>
      <c r="E38" s="356"/>
      <c r="F38" s="314"/>
      <c r="G38" s="356"/>
      <c r="H38" s="314"/>
      <c r="I38" s="356"/>
      <c r="J38" s="314"/>
      <c r="K38" s="356"/>
      <c r="L38" s="279">
        <f t="shared" si="0"/>
        <v>0</v>
      </c>
      <c r="M38" s="279">
        <f t="shared" si="0"/>
        <v>0</v>
      </c>
      <c r="N38" s="279">
        <f t="shared" si="1"/>
        <v>0</v>
      </c>
    </row>
    <row r="39" spans="1:14" ht="24.95" customHeight="1" x14ac:dyDescent="0.2">
      <c r="A39" s="369" t="s">
        <v>425</v>
      </c>
      <c r="B39" s="314"/>
      <c r="C39" s="356"/>
      <c r="D39" s="314"/>
      <c r="E39" s="356"/>
      <c r="F39" s="314"/>
      <c r="G39" s="356"/>
      <c r="H39" s="314"/>
      <c r="I39" s="356"/>
      <c r="J39" s="314"/>
      <c r="K39" s="356"/>
      <c r="L39" s="279">
        <f t="shared" si="0"/>
        <v>0</v>
      </c>
      <c r="M39" s="279">
        <f t="shared" si="0"/>
        <v>0</v>
      </c>
      <c r="N39" s="279">
        <f t="shared" si="1"/>
        <v>0</v>
      </c>
    </row>
    <row r="40" spans="1:14" ht="24.95" customHeight="1" x14ac:dyDescent="0.2">
      <c r="A40" s="369" t="s">
        <v>70</v>
      </c>
      <c r="B40" s="314"/>
      <c r="C40" s="356"/>
      <c r="D40" s="314"/>
      <c r="E40" s="356"/>
      <c r="F40" s="314"/>
      <c r="G40" s="356"/>
      <c r="H40" s="314"/>
      <c r="I40" s="356"/>
      <c r="J40" s="314"/>
      <c r="K40" s="356"/>
      <c r="L40" s="279">
        <f t="shared" si="0"/>
        <v>0</v>
      </c>
      <c r="M40" s="279">
        <f t="shared" si="0"/>
        <v>0</v>
      </c>
      <c r="N40" s="279">
        <f t="shared" si="1"/>
        <v>0</v>
      </c>
    </row>
    <row r="41" spans="1:14" ht="24.95" customHeight="1" x14ac:dyDescent="0.2">
      <c r="A41" s="369" t="s">
        <v>71</v>
      </c>
      <c r="B41" s="314"/>
      <c r="C41" s="356"/>
      <c r="D41" s="314"/>
      <c r="E41" s="356"/>
      <c r="F41" s="314"/>
      <c r="G41" s="356"/>
      <c r="H41" s="314"/>
      <c r="I41" s="356"/>
      <c r="J41" s="314"/>
      <c r="K41" s="356"/>
      <c r="L41" s="279">
        <f t="shared" si="0"/>
        <v>0</v>
      </c>
      <c r="M41" s="279">
        <f t="shared" si="0"/>
        <v>0</v>
      </c>
      <c r="N41" s="279">
        <f t="shared" si="1"/>
        <v>0</v>
      </c>
    </row>
    <row r="42" spans="1:14" ht="24.95" customHeight="1" x14ac:dyDescent="0.2">
      <c r="A42" s="369" t="s">
        <v>72</v>
      </c>
      <c r="B42" s="314"/>
      <c r="C42" s="356"/>
      <c r="D42" s="314"/>
      <c r="E42" s="356"/>
      <c r="F42" s="314"/>
      <c r="G42" s="356"/>
      <c r="H42" s="314"/>
      <c r="I42" s="356"/>
      <c r="J42" s="314"/>
      <c r="K42" s="356"/>
      <c r="L42" s="279">
        <f t="shared" si="0"/>
        <v>0</v>
      </c>
      <c r="M42" s="279">
        <f t="shared" si="0"/>
        <v>0</v>
      </c>
      <c r="N42" s="279">
        <f t="shared" si="1"/>
        <v>0</v>
      </c>
    </row>
    <row r="43" spans="1:14" ht="24.95" customHeight="1" x14ac:dyDescent="0.2">
      <c r="A43" s="369" t="s">
        <v>73</v>
      </c>
      <c r="B43" s="314"/>
      <c r="C43" s="356"/>
      <c r="D43" s="314"/>
      <c r="E43" s="356"/>
      <c r="F43" s="314"/>
      <c r="G43" s="356"/>
      <c r="H43" s="314"/>
      <c r="I43" s="356"/>
      <c r="J43" s="314"/>
      <c r="K43" s="356"/>
      <c r="L43" s="279">
        <f t="shared" si="0"/>
        <v>0</v>
      </c>
      <c r="M43" s="279">
        <f t="shared" si="0"/>
        <v>0</v>
      </c>
      <c r="N43" s="279">
        <f t="shared" si="1"/>
        <v>0</v>
      </c>
    </row>
    <row r="44" spans="1:14" ht="24.95" customHeight="1" x14ac:dyDescent="0.2">
      <c r="A44" s="369" t="s">
        <v>74</v>
      </c>
      <c r="B44" s="314"/>
      <c r="C44" s="356"/>
      <c r="D44" s="314"/>
      <c r="E44" s="356"/>
      <c r="F44" s="314"/>
      <c r="G44" s="356"/>
      <c r="H44" s="314"/>
      <c r="I44" s="356"/>
      <c r="J44" s="314"/>
      <c r="K44" s="356"/>
      <c r="L44" s="279">
        <f t="shared" si="0"/>
        <v>0</v>
      </c>
      <c r="M44" s="279">
        <f t="shared" si="0"/>
        <v>0</v>
      </c>
      <c r="N44" s="279">
        <f t="shared" si="1"/>
        <v>0</v>
      </c>
    </row>
    <row r="45" spans="1:14" ht="24.95" customHeight="1" x14ac:dyDescent="0.2">
      <c r="A45" s="369" t="s">
        <v>426</v>
      </c>
      <c r="B45" s="314"/>
      <c r="C45" s="356"/>
      <c r="D45" s="314"/>
      <c r="E45" s="356"/>
      <c r="F45" s="314"/>
      <c r="G45" s="356"/>
      <c r="H45" s="314"/>
      <c r="I45" s="356"/>
      <c r="J45" s="314"/>
      <c r="K45" s="356"/>
      <c r="L45" s="279">
        <f t="shared" si="0"/>
        <v>0</v>
      </c>
      <c r="M45" s="279">
        <f t="shared" si="0"/>
        <v>0</v>
      </c>
      <c r="N45" s="279">
        <f t="shared" si="1"/>
        <v>0</v>
      </c>
    </row>
    <row r="46" spans="1:14" ht="24.95" customHeight="1" x14ac:dyDescent="0.2">
      <c r="A46" s="369" t="s">
        <v>75</v>
      </c>
      <c r="B46" s="314"/>
      <c r="C46" s="356"/>
      <c r="D46" s="314"/>
      <c r="E46" s="356"/>
      <c r="F46" s="314"/>
      <c r="G46" s="356"/>
      <c r="H46" s="314"/>
      <c r="I46" s="356"/>
      <c r="J46" s="314"/>
      <c r="K46" s="356"/>
      <c r="L46" s="279">
        <f t="shared" si="0"/>
        <v>0</v>
      </c>
      <c r="M46" s="279">
        <f t="shared" si="0"/>
        <v>0</v>
      </c>
      <c r="N46" s="279">
        <f t="shared" si="1"/>
        <v>0</v>
      </c>
    </row>
    <row r="47" spans="1:14" ht="24.95" customHeight="1" x14ac:dyDescent="0.2">
      <c r="A47" s="369" t="s">
        <v>76</v>
      </c>
      <c r="B47" s="313"/>
      <c r="C47" s="357"/>
      <c r="D47" s="313"/>
      <c r="E47" s="357"/>
      <c r="F47" s="313"/>
      <c r="G47" s="357"/>
      <c r="H47" s="313"/>
      <c r="I47" s="357"/>
      <c r="J47" s="313"/>
      <c r="K47" s="357"/>
      <c r="L47" s="279">
        <f t="shared" si="0"/>
        <v>0</v>
      </c>
      <c r="M47" s="279">
        <f t="shared" si="0"/>
        <v>0</v>
      </c>
      <c r="N47" s="279">
        <f t="shared" si="1"/>
        <v>0</v>
      </c>
    </row>
    <row r="48" spans="1:14" ht="15" customHeight="1" x14ac:dyDescent="0.2">
      <c r="A48" s="78" t="s">
        <v>77</v>
      </c>
      <c r="B48" s="281">
        <f t="shared" ref="B48:L48" si="2">SUM(B4:B47)</f>
        <v>0</v>
      </c>
      <c r="C48" s="281">
        <f t="shared" si="2"/>
        <v>0</v>
      </c>
      <c r="D48" s="281">
        <f t="shared" si="2"/>
        <v>35</v>
      </c>
      <c r="E48" s="281">
        <f t="shared" si="2"/>
        <v>54</v>
      </c>
      <c r="F48" s="281">
        <f t="shared" si="2"/>
        <v>0</v>
      </c>
      <c r="G48" s="281">
        <f t="shared" si="2"/>
        <v>0</v>
      </c>
      <c r="H48" s="281">
        <f t="shared" si="2"/>
        <v>23</v>
      </c>
      <c r="I48" s="281">
        <f t="shared" si="2"/>
        <v>19</v>
      </c>
      <c r="J48" s="281">
        <f t="shared" si="2"/>
        <v>0</v>
      </c>
      <c r="K48" s="281">
        <f t="shared" si="2"/>
        <v>0</v>
      </c>
      <c r="L48" s="280">
        <f t="shared" si="2"/>
        <v>58</v>
      </c>
      <c r="M48" s="280">
        <f>SUM(M4:M47)</f>
        <v>73</v>
      </c>
      <c r="N48" s="280">
        <f>L48+M48</f>
        <v>131</v>
      </c>
    </row>
    <row r="49" spans="1:14" ht="9.9499999999999993" customHeight="1" x14ac:dyDescent="0.2"/>
    <row r="50" spans="1:14" s="116" customFormat="1" ht="13.35" customHeight="1" x14ac:dyDescent="0.2">
      <c r="A50" s="384" t="s">
        <v>81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6"/>
      <c r="M50" s="386"/>
    </row>
    <row r="51" spans="1:14" s="116" customFormat="1" ht="13.35" customHeight="1" x14ac:dyDescent="0.3">
      <c r="A51" s="460" t="s">
        <v>511</v>
      </c>
      <c r="B51" s="386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</row>
    <row r="52" spans="1:14" s="116" customFormat="1" ht="13.35" customHeight="1" x14ac:dyDescent="0.3">
      <c r="A52" s="460" t="s">
        <v>509</v>
      </c>
      <c r="B52" s="386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6"/>
    </row>
    <row r="53" spans="1:14" s="116" customFormat="1" ht="13.35" customHeight="1" x14ac:dyDescent="0.3">
      <c r="A53" s="109" t="s">
        <v>428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</row>
    <row r="54" spans="1:14" s="116" customFormat="1" ht="13.35" customHeight="1" x14ac:dyDescent="0.3">
      <c r="A54" s="109" t="s">
        <v>82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</row>
    <row r="55" spans="1:14" s="116" customFormat="1" ht="26.45" customHeight="1" x14ac:dyDescent="0.2">
      <c r="A55" s="534" t="s">
        <v>429</v>
      </c>
      <c r="B55" s="534"/>
      <c r="C55" s="534"/>
      <c r="D55" s="534"/>
      <c r="E55" s="534"/>
      <c r="F55" s="534"/>
      <c r="G55" s="534"/>
      <c r="H55" s="534"/>
      <c r="I55" s="534"/>
      <c r="J55" s="534"/>
      <c r="K55" s="534"/>
      <c r="L55" s="534"/>
      <c r="M55" s="534"/>
    </row>
    <row r="56" spans="1:14" s="116" customFormat="1" ht="12" customHeight="1" x14ac:dyDescent="0.2">
      <c r="A56" s="61"/>
    </row>
    <row r="57" spans="1:14" ht="13.5" x14ac:dyDescent="0.2">
      <c r="A57" s="117"/>
      <c r="N57" s="118"/>
    </row>
    <row r="58" spans="1:14" x14ac:dyDescent="0.2">
      <c r="N58" s="118"/>
    </row>
    <row r="59" spans="1:14" x14ac:dyDescent="0.2">
      <c r="N59" s="118"/>
    </row>
    <row r="60" spans="1:14" x14ac:dyDescent="0.2">
      <c r="N60" s="118"/>
    </row>
    <row r="61" spans="1:14" x14ac:dyDescent="0.2">
      <c r="N61" s="118"/>
    </row>
  </sheetData>
  <sheetProtection algorithmName="SHA-512" hashValue="ICuB8NaxcvAENq9bwSifkoSCJezMQzwET2dHMYbwhXRNfzklLEGexzlRmgMdVMtOBA5m6CkSbT4qdVOpKQjQsg==" saltValue="uoN4o9OB61VMfocyooX+dg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fitToHeight="0" orientation="landscape" horizontalDpi="4294967295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workbookViewId="0">
      <pane xSplit="1" ySplit="3" topLeftCell="B28" activePane="bottomRight" state="frozen"/>
      <selection activeCell="J10" sqref="J10"/>
      <selection pane="topRight" activeCell="J10" sqref="J10"/>
      <selection pane="bottomLeft" activeCell="J10" sqref="J10"/>
      <selection pane="bottomRight" activeCell="F25" sqref="F25"/>
    </sheetView>
  </sheetViews>
  <sheetFormatPr defaultColWidth="9.140625" defaultRowHeight="15" x14ac:dyDescent="0.2"/>
  <cols>
    <col min="1" max="1" width="30.7109375" style="76" customWidth="1"/>
    <col min="2" max="15" width="8.7109375" style="76" customWidth="1"/>
    <col min="16" max="18" width="8.7109375" style="114" customWidth="1"/>
    <col min="19" max="16384" width="9.140625" style="76"/>
  </cols>
  <sheetData>
    <row r="1" spans="1:21" ht="48" customHeight="1" x14ac:dyDescent="0.2">
      <c r="A1" s="560" t="s">
        <v>449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1"/>
      <c r="P1" s="541" t="s">
        <v>83</v>
      </c>
      <c r="Q1" s="542"/>
      <c r="R1" s="543"/>
    </row>
    <row r="2" spans="1:21" ht="15" customHeight="1" x14ac:dyDescent="0.2">
      <c r="A2" s="562" t="s">
        <v>125</v>
      </c>
      <c r="B2" s="562" t="s">
        <v>193</v>
      </c>
      <c r="C2" s="562"/>
      <c r="D2" s="562" t="s">
        <v>194</v>
      </c>
      <c r="E2" s="562"/>
      <c r="F2" s="562" t="s">
        <v>195</v>
      </c>
      <c r="G2" s="562"/>
      <c r="H2" s="562" t="s">
        <v>196</v>
      </c>
      <c r="I2" s="562"/>
      <c r="J2" s="562" t="s">
        <v>197</v>
      </c>
      <c r="K2" s="562"/>
      <c r="L2" s="562" t="s">
        <v>503</v>
      </c>
      <c r="M2" s="562"/>
      <c r="N2" s="562" t="s">
        <v>198</v>
      </c>
      <c r="O2" s="562"/>
      <c r="P2" s="545" t="s">
        <v>41</v>
      </c>
      <c r="Q2" s="545"/>
      <c r="R2" s="545" t="s">
        <v>77</v>
      </c>
    </row>
    <row r="3" spans="1:21" ht="15" customHeight="1" x14ac:dyDescent="0.2">
      <c r="A3" s="562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78" t="s">
        <v>42</v>
      </c>
      <c r="O3" s="78" t="s">
        <v>43</v>
      </c>
      <c r="P3" s="78" t="s">
        <v>42</v>
      </c>
      <c r="Q3" s="78" t="s">
        <v>43</v>
      </c>
      <c r="R3" s="559"/>
    </row>
    <row r="4" spans="1:21" ht="24.95" customHeight="1" x14ac:dyDescent="0.2">
      <c r="A4" s="369" t="s">
        <v>44</v>
      </c>
      <c r="B4" s="359"/>
      <c r="C4" s="362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278">
        <f>B4+D4+F4+H4+J4+L4+N4</f>
        <v>0</v>
      </c>
      <c r="Q4" s="278">
        <f>C4+E4+G4+I4+K4+M4+O4</f>
        <v>0</v>
      </c>
      <c r="R4" s="278">
        <f>P4+Q4</f>
        <v>0</v>
      </c>
      <c r="S4" s="119">
        <f>'Quadro 1'!X4</f>
        <v>0</v>
      </c>
      <c r="T4" s="119">
        <f>'Quadro 1'!Y4</f>
        <v>0</v>
      </c>
      <c r="U4" s="119">
        <f>'Quadro 1'!Z4</f>
        <v>0</v>
      </c>
    </row>
    <row r="5" spans="1:21" ht="24.95" customHeight="1" x14ac:dyDescent="0.2">
      <c r="A5" s="369" t="s">
        <v>415</v>
      </c>
      <c r="B5" s="361"/>
      <c r="C5" s="362"/>
      <c r="D5" s="314"/>
      <c r="E5" s="356"/>
      <c r="F5" s="314"/>
      <c r="G5" s="356"/>
      <c r="H5" s="314"/>
      <c r="I5" s="356"/>
      <c r="J5" s="314"/>
      <c r="K5" s="356"/>
      <c r="L5" s="314"/>
      <c r="M5" s="356"/>
      <c r="N5" s="314">
        <v>1</v>
      </c>
      <c r="O5" s="356"/>
      <c r="P5" s="279">
        <f t="shared" ref="P5:Q47" si="0">B5+D5+F5+H5+J5+L5+N5</f>
        <v>1</v>
      </c>
      <c r="Q5" s="279">
        <f t="shared" si="0"/>
        <v>0</v>
      </c>
      <c r="R5" s="279">
        <f t="shared" ref="R5:R47" si="1">P5+Q5</f>
        <v>1</v>
      </c>
      <c r="S5" s="119">
        <f>'Quadro 1'!X5</f>
        <v>1</v>
      </c>
      <c r="T5" s="119">
        <f>'Quadro 1'!Y5</f>
        <v>0</v>
      </c>
      <c r="U5" s="119">
        <f>'Quadro 1'!Z5</f>
        <v>1</v>
      </c>
    </row>
    <row r="6" spans="1:21" ht="24.95" customHeight="1" x14ac:dyDescent="0.2">
      <c r="A6" s="369" t="s">
        <v>416</v>
      </c>
      <c r="B6" s="361"/>
      <c r="C6" s="362"/>
      <c r="D6" s="314"/>
      <c r="E6" s="356"/>
      <c r="F6" s="314"/>
      <c r="G6" s="356"/>
      <c r="H6" s="314"/>
      <c r="I6" s="356"/>
      <c r="J6" s="314"/>
      <c r="K6" s="356"/>
      <c r="L6" s="314"/>
      <c r="M6" s="356"/>
      <c r="N6" s="314">
        <v>1</v>
      </c>
      <c r="O6" s="356">
        <v>4</v>
      </c>
      <c r="P6" s="279">
        <f t="shared" si="0"/>
        <v>1</v>
      </c>
      <c r="Q6" s="279">
        <f t="shared" si="0"/>
        <v>4</v>
      </c>
      <c r="R6" s="279">
        <f t="shared" si="1"/>
        <v>5</v>
      </c>
      <c r="S6" s="119">
        <f>'Quadro 1'!X6</f>
        <v>1</v>
      </c>
      <c r="T6" s="119">
        <f>'Quadro 1'!Y6</f>
        <v>4</v>
      </c>
      <c r="U6" s="119">
        <f>'Quadro 1'!Z6</f>
        <v>5</v>
      </c>
    </row>
    <row r="7" spans="1:21" ht="24.95" customHeight="1" x14ac:dyDescent="0.2">
      <c r="A7" s="369" t="s">
        <v>417</v>
      </c>
      <c r="B7" s="361"/>
      <c r="C7" s="362"/>
      <c r="D7" s="314"/>
      <c r="E7" s="356"/>
      <c r="F7" s="314"/>
      <c r="G7" s="356"/>
      <c r="H7" s="314"/>
      <c r="I7" s="356"/>
      <c r="J7" s="314"/>
      <c r="K7" s="356"/>
      <c r="L7" s="314"/>
      <c r="M7" s="356"/>
      <c r="N7" s="314">
        <v>2</v>
      </c>
      <c r="O7" s="356">
        <v>4</v>
      </c>
      <c r="P7" s="279">
        <f t="shared" si="0"/>
        <v>2</v>
      </c>
      <c r="Q7" s="279">
        <f t="shared" si="0"/>
        <v>4</v>
      </c>
      <c r="R7" s="279">
        <f t="shared" si="1"/>
        <v>6</v>
      </c>
      <c r="S7" s="119">
        <f>'Quadro 1'!X7</f>
        <v>2</v>
      </c>
      <c r="T7" s="119">
        <f>'Quadro 1'!Y7</f>
        <v>4</v>
      </c>
      <c r="U7" s="119">
        <f>'Quadro 1'!Z7</f>
        <v>6</v>
      </c>
    </row>
    <row r="8" spans="1:21" ht="24.95" customHeight="1" x14ac:dyDescent="0.2">
      <c r="A8" s="369" t="s">
        <v>418</v>
      </c>
      <c r="B8" s="361"/>
      <c r="C8" s="362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279">
        <f t="shared" si="0"/>
        <v>0</v>
      </c>
      <c r="Q8" s="279">
        <f t="shared" si="0"/>
        <v>0</v>
      </c>
      <c r="R8" s="279">
        <f t="shared" si="1"/>
        <v>0</v>
      </c>
      <c r="S8" s="119">
        <f>'Quadro 1'!X8</f>
        <v>0</v>
      </c>
      <c r="T8" s="119">
        <f>'Quadro 1'!Y8</f>
        <v>0</v>
      </c>
      <c r="U8" s="119">
        <f>'Quadro 1'!Z8</f>
        <v>0</v>
      </c>
    </row>
    <row r="9" spans="1:21" ht="24.95" customHeight="1" x14ac:dyDescent="0.2">
      <c r="A9" s="369" t="s">
        <v>419</v>
      </c>
      <c r="B9" s="361"/>
      <c r="C9" s="362"/>
      <c r="D9" s="314"/>
      <c r="E9" s="356"/>
      <c r="F9" s="314"/>
      <c r="G9" s="356"/>
      <c r="H9" s="314"/>
      <c r="I9" s="356"/>
      <c r="J9" s="314"/>
      <c r="K9" s="356"/>
      <c r="L9" s="314"/>
      <c r="M9" s="356">
        <v>1</v>
      </c>
      <c r="N9" s="314">
        <v>2</v>
      </c>
      <c r="O9" s="356"/>
      <c r="P9" s="279">
        <f t="shared" si="0"/>
        <v>2</v>
      </c>
      <c r="Q9" s="279">
        <f t="shared" si="0"/>
        <v>1</v>
      </c>
      <c r="R9" s="279">
        <f t="shared" si="1"/>
        <v>3</v>
      </c>
      <c r="S9" s="119">
        <f>'Quadro 1'!X9</f>
        <v>2</v>
      </c>
      <c r="T9" s="119">
        <f>'Quadro 1'!Y9</f>
        <v>1</v>
      </c>
      <c r="U9" s="119">
        <f>'Quadro 1'!Z9</f>
        <v>3</v>
      </c>
    </row>
    <row r="10" spans="1:21" ht="24.95" customHeight="1" x14ac:dyDescent="0.2">
      <c r="A10" s="369" t="s">
        <v>45</v>
      </c>
      <c r="B10" s="361"/>
      <c r="C10" s="362"/>
      <c r="D10" s="314">
        <v>7</v>
      </c>
      <c r="E10" s="356">
        <v>18</v>
      </c>
      <c r="F10" s="314"/>
      <c r="G10" s="356"/>
      <c r="H10" s="314">
        <v>1</v>
      </c>
      <c r="I10" s="356">
        <v>2</v>
      </c>
      <c r="J10" s="314"/>
      <c r="K10" s="356"/>
      <c r="L10" s="314"/>
      <c r="M10" s="356"/>
      <c r="N10" s="314"/>
      <c r="O10" s="356"/>
      <c r="P10" s="279">
        <f t="shared" si="0"/>
        <v>8</v>
      </c>
      <c r="Q10" s="279">
        <f t="shared" si="0"/>
        <v>20</v>
      </c>
      <c r="R10" s="279">
        <f t="shared" si="1"/>
        <v>28</v>
      </c>
      <c r="S10" s="119">
        <f>'Quadro 1'!X10</f>
        <v>8</v>
      </c>
      <c r="T10" s="119">
        <f>'Quadro 1'!Y10</f>
        <v>20</v>
      </c>
      <c r="U10" s="119">
        <f>'Quadro 1'!Z10</f>
        <v>28</v>
      </c>
    </row>
    <row r="11" spans="1:21" ht="24.95" customHeight="1" x14ac:dyDescent="0.2">
      <c r="A11" s="369" t="s">
        <v>46</v>
      </c>
      <c r="B11" s="361"/>
      <c r="C11" s="362"/>
      <c r="D11" s="314">
        <v>20</v>
      </c>
      <c r="E11" s="356">
        <v>56</v>
      </c>
      <c r="F11" s="314"/>
      <c r="G11" s="356"/>
      <c r="H11" s="314">
        <v>2</v>
      </c>
      <c r="I11" s="356">
        <v>8</v>
      </c>
      <c r="J11" s="314"/>
      <c r="K11" s="356"/>
      <c r="L11" s="314"/>
      <c r="M11" s="356"/>
      <c r="N11" s="314"/>
      <c r="O11" s="356"/>
      <c r="P11" s="279">
        <f t="shared" si="0"/>
        <v>22</v>
      </c>
      <c r="Q11" s="279">
        <f t="shared" si="0"/>
        <v>64</v>
      </c>
      <c r="R11" s="279">
        <f t="shared" si="1"/>
        <v>86</v>
      </c>
      <c r="S11" s="119">
        <f>'Quadro 1'!X11</f>
        <v>22</v>
      </c>
      <c r="T11" s="119">
        <f>'Quadro 1'!Y11</f>
        <v>64</v>
      </c>
      <c r="U11" s="119">
        <f>'Quadro 1'!Z11</f>
        <v>86</v>
      </c>
    </row>
    <row r="12" spans="1:21" ht="24.95" customHeight="1" x14ac:dyDescent="0.2">
      <c r="A12" s="369" t="s">
        <v>47</v>
      </c>
      <c r="B12" s="361"/>
      <c r="C12" s="362"/>
      <c r="D12" s="314">
        <v>18</v>
      </c>
      <c r="E12" s="356">
        <v>21</v>
      </c>
      <c r="F12" s="314"/>
      <c r="G12" s="356"/>
      <c r="H12" s="314"/>
      <c r="I12" s="356">
        <v>1</v>
      </c>
      <c r="J12" s="314"/>
      <c r="K12" s="356"/>
      <c r="L12" s="314"/>
      <c r="M12" s="356"/>
      <c r="N12" s="314"/>
      <c r="O12" s="356"/>
      <c r="P12" s="279">
        <f t="shared" si="0"/>
        <v>18</v>
      </c>
      <c r="Q12" s="279">
        <f t="shared" si="0"/>
        <v>22</v>
      </c>
      <c r="R12" s="279">
        <f t="shared" si="1"/>
        <v>40</v>
      </c>
      <c r="S12" s="119">
        <f>'Quadro 1'!X12</f>
        <v>18</v>
      </c>
      <c r="T12" s="119">
        <f>'Quadro 1'!Y12</f>
        <v>22</v>
      </c>
      <c r="U12" s="119">
        <f>'Quadro 1'!Z12</f>
        <v>40</v>
      </c>
    </row>
    <row r="13" spans="1:21" ht="24.95" customHeight="1" x14ac:dyDescent="0.2">
      <c r="A13" s="369" t="s">
        <v>48</v>
      </c>
      <c r="B13" s="361"/>
      <c r="C13" s="362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279">
        <f t="shared" si="0"/>
        <v>0</v>
      </c>
      <c r="Q13" s="279">
        <f t="shared" si="0"/>
        <v>0</v>
      </c>
      <c r="R13" s="279">
        <f t="shared" si="1"/>
        <v>0</v>
      </c>
      <c r="S13" s="119">
        <f>'Quadro 1'!X13</f>
        <v>0</v>
      </c>
      <c r="T13" s="119">
        <f>'Quadro 1'!Y13</f>
        <v>0</v>
      </c>
      <c r="U13" s="119">
        <f>'Quadro 1'!Z13</f>
        <v>0</v>
      </c>
    </row>
    <row r="14" spans="1:21" ht="24.95" customHeight="1" x14ac:dyDescent="0.2">
      <c r="A14" s="369" t="s">
        <v>49</v>
      </c>
      <c r="B14" s="361"/>
      <c r="C14" s="362"/>
      <c r="D14" s="314">
        <v>7</v>
      </c>
      <c r="E14" s="356">
        <v>5</v>
      </c>
      <c r="F14" s="314"/>
      <c r="G14" s="356"/>
      <c r="H14" s="314"/>
      <c r="I14" s="356">
        <v>1</v>
      </c>
      <c r="J14" s="314"/>
      <c r="K14" s="356"/>
      <c r="L14" s="314"/>
      <c r="M14" s="356"/>
      <c r="N14" s="314"/>
      <c r="O14" s="356"/>
      <c r="P14" s="279">
        <f t="shared" si="0"/>
        <v>7</v>
      </c>
      <c r="Q14" s="279">
        <f t="shared" si="0"/>
        <v>6</v>
      </c>
      <c r="R14" s="279">
        <f t="shared" si="1"/>
        <v>13</v>
      </c>
      <c r="S14" s="119">
        <f>'Quadro 1'!X14</f>
        <v>7</v>
      </c>
      <c r="T14" s="119">
        <f>'Quadro 1'!Y14</f>
        <v>6</v>
      </c>
      <c r="U14" s="119">
        <f>'Quadro 1'!Z14</f>
        <v>13</v>
      </c>
    </row>
    <row r="15" spans="1:21" ht="24.95" customHeight="1" x14ac:dyDescent="0.2">
      <c r="A15" s="369" t="s">
        <v>50</v>
      </c>
      <c r="B15" s="361"/>
      <c r="C15" s="362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279">
        <f t="shared" si="0"/>
        <v>0</v>
      </c>
      <c r="Q15" s="279">
        <f t="shared" si="0"/>
        <v>0</v>
      </c>
      <c r="R15" s="279">
        <f t="shared" si="1"/>
        <v>0</v>
      </c>
      <c r="S15" s="119">
        <f>'Quadro 1'!X15</f>
        <v>0</v>
      </c>
      <c r="T15" s="119">
        <f>'Quadro 1'!Y15</f>
        <v>0</v>
      </c>
      <c r="U15" s="119">
        <f>'Quadro 1'!Z15</f>
        <v>0</v>
      </c>
    </row>
    <row r="16" spans="1:21" ht="24.95" customHeight="1" x14ac:dyDescent="0.2">
      <c r="A16" s="369" t="s">
        <v>51</v>
      </c>
      <c r="B16" s="361"/>
      <c r="C16" s="362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279">
        <f t="shared" si="0"/>
        <v>0</v>
      </c>
      <c r="Q16" s="279">
        <f t="shared" si="0"/>
        <v>0</v>
      </c>
      <c r="R16" s="279">
        <f t="shared" si="1"/>
        <v>0</v>
      </c>
      <c r="S16" s="119">
        <f>'Quadro 1'!X16</f>
        <v>0</v>
      </c>
      <c r="T16" s="119">
        <f>'Quadro 1'!Y16</f>
        <v>0</v>
      </c>
      <c r="U16" s="119">
        <f>'Quadro 1'!Z16</f>
        <v>0</v>
      </c>
    </row>
    <row r="17" spans="1:21" ht="24.95" customHeight="1" x14ac:dyDescent="0.2">
      <c r="A17" s="369" t="s">
        <v>512</v>
      </c>
      <c r="B17" s="361"/>
      <c r="C17" s="362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279">
        <f t="shared" si="0"/>
        <v>0</v>
      </c>
      <c r="Q17" s="279">
        <f t="shared" si="0"/>
        <v>0</v>
      </c>
      <c r="R17" s="279">
        <f t="shared" si="1"/>
        <v>0</v>
      </c>
      <c r="S17" s="119">
        <f>'Quadro 1'!X17</f>
        <v>0</v>
      </c>
      <c r="T17" s="119">
        <f>'Quadro 1'!Y17</f>
        <v>0</v>
      </c>
      <c r="U17" s="119">
        <f>'Quadro 1'!Z17</f>
        <v>0</v>
      </c>
    </row>
    <row r="18" spans="1:21" ht="24.95" customHeight="1" x14ac:dyDescent="0.2">
      <c r="A18" s="369" t="s">
        <v>54</v>
      </c>
      <c r="B18" s="361"/>
      <c r="C18" s="362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279">
        <f t="shared" si="0"/>
        <v>0</v>
      </c>
      <c r="Q18" s="279">
        <f t="shared" si="0"/>
        <v>0</v>
      </c>
      <c r="R18" s="279">
        <f t="shared" si="1"/>
        <v>0</v>
      </c>
      <c r="S18" s="119">
        <f>'Quadro 1'!X18</f>
        <v>0</v>
      </c>
      <c r="T18" s="119">
        <f>'Quadro 1'!Y18</f>
        <v>0</v>
      </c>
      <c r="U18" s="119">
        <f>'Quadro 1'!Z18</f>
        <v>0</v>
      </c>
    </row>
    <row r="19" spans="1:21" ht="24.95" customHeight="1" x14ac:dyDescent="0.2">
      <c r="A19" s="369" t="s">
        <v>55</v>
      </c>
      <c r="B19" s="361"/>
      <c r="C19" s="362"/>
      <c r="D19" s="314">
        <v>9</v>
      </c>
      <c r="E19" s="356">
        <v>3</v>
      </c>
      <c r="F19" s="314"/>
      <c r="G19" s="356"/>
      <c r="H19" s="314"/>
      <c r="I19" s="356"/>
      <c r="J19" s="314"/>
      <c r="K19" s="356"/>
      <c r="L19" s="314"/>
      <c r="M19" s="356"/>
      <c r="N19" s="314"/>
      <c r="O19" s="356"/>
      <c r="P19" s="279">
        <f t="shared" si="0"/>
        <v>9</v>
      </c>
      <c r="Q19" s="279">
        <f t="shared" si="0"/>
        <v>3</v>
      </c>
      <c r="R19" s="279">
        <f t="shared" si="1"/>
        <v>12</v>
      </c>
      <c r="S19" s="119">
        <f>'Quadro 1'!X19</f>
        <v>9</v>
      </c>
      <c r="T19" s="119">
        <f>'Quadro 1'!Y19</f>
        <v>3</v>
      </c>
      <c r="U19" s="119">
        <f>'Quadro 1'!Z19</f>
        <v>12</v>
      </c>
    </row>
    <row r="20" spans="1:21" ht="24.95" customHeight="1" x14ac:dyDescent="0.2">
      <c r="A20" s="369" t="s">
        <v>56</v>
      </c>
      <c r="B20" s="361"/>
      <c r="C20" s="362"/>
      <c r="D20" s="314">
        <v>86</v>
      </c>
      <c r="E20" s="356">
        <v>80</v>
      </c>
      <c r="F20" s="314"/>
      <c r="G20" s="356"/>
      <c r="H20" s="314"/>
      <c r="I20" s="356"/>
      <c r="J20" s="314"/>
      <c r="K20" s="356"/>
      <c r="L20" s="314"/>
      <c r="M20" s="356"/>
      <c r="N20" s="314">
        <v>25</v>
      </c>
      <c r="O20" s="356">
        <v>36</v>
      </c>
      <c r="P20" s="279">
        <f t="shared" si="0"/>
        <v>111</v>
      </c>
      <c r="Q20" s="279">
        <f t="shared" si="0"/>
        <v>116</v>
      </c>
      <c r="R20" s="279">
        <f t="shared" si="1"/>
        <v>227</v>
      </c>
      <c r="S20" s="119">
        <f>'Quadro 1'!X20</f>
        <v>111</v>
      </c>
      <c r="T20" s="119">
        <f>'Quadro 1'!Y20</f>
        <v>116</v>
      </c>
      <c r="U20" s="119">
        <f>'Quadro 1'!Z20</f>
        <v>227</v>
      </c>
    </row>
    <row r="21" spans="1:21" ht="24.95" customHeight="1" x14ac:dyDescent="0.2">
      <c r="A21" s="369" t="s">
        <v>57</v>
      </c>
      <c r="B21" s="361"/>
      <c r="C21" s="362"/>
      <c r="D21" s="314">
        <v>8</v>
      </c>
      <c r="E21" s="356">
        <v>17</v>
      </c>
      <c r="F21" s="314"/>
      <c r="G21" s="356"/>
      <c r="H21" s="314"/>
      <c r="I21" s="356"/>
      <c r="J21" s="314"/>
      <c r="K21" s="356"/>
      <c r="L21" s="314"/>
      <c r="M21" s="356"/>
      <c r="N21" s="314">
        <v>1</v>
      </c>
      <c r="O21" s="356">
        <v>1</v>
      </c>
      <c r="P21" s="279">
        <f t="shared" si="0"/>
        <v>9</v>
      </c>
      <c r="Q21" s="279">
        <f t="shared" si="0"/>
        <v>18</v>
      </c>
      <c r="R21" s="279">
        <f t="shared" si="1"/>
        <v>27</v>
      </c>
      <c r="S21" s="119">
        <f>'Quadro 1'!X21</f>
        <v>9</v>
      </c>
      <c r="T21" s="119">
        <f>'Quadro 1'!Y21</f>
        <v>18</v>
      </c>
      <c r="U21" s="119">
        <f>'Quadro 1'!Z21</f>
        <v>27</v>
      </c>
    </row>
    <row r="22" spans="1:21" ht="24.95" customHeight="1" x14ac:dyDescent="0.2">
      <c r="A22" s="369" t="s">
        <v>58</v>
      </c>
      <c r="B22" s="361"/>
      <c r="C22" s="362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279">
        <f t="shared" si="0"/>
        <v>0</v>
      </c>
      <c r="Q22" s="279">
        <f t="shared" si="0"/>
        <v>0</v>
      </c>
      <c r="R22" s="279">
        <f t="shared" si="1"/>
        <v>0</v>
      </c>
      <c r="S22" s="119">
        <f>'Quadro 1'!X22</f>
        <v>0</v>
      </c>
      <c r="T22" s="119">
        <f>'Quadro 1'!Y22</f>
        <v>0</v>
      </c>
      <c r="U22" s="119">
        <f>'Quadro 1'!Z22</f>
        <v>0</v>
      </c>
    </row>
    <row r="23" spans="1:21" ht="24.95" customHeight="1" x14ac:dyDescent="0.2">
      <c r="A23" s="369" t="s">
        <v>59</v>
      </c>
      <c r="B23" s="361"/>
      <c r="C23" s="362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279">
        <f t="shared" si="0"/>
        <v>0</v>
      </c>
      <c r="Q23" s="279">
        <f t="shared" si="0"/>
        <v>0</v>
      </c>
      <c r="R23" s="279">
        <f t="shared" si="1"/>
        <v>0</v>
      </c>
      <c r="S23" s="119">
        <f>'Quadro 1'!X23</f>
        <v>0</v>
      </c>
      <c r="T23" s="119">
        <f>'Quadro 1'!Y23</f>
        <v>0</v>
      </c>
      <c r="U23" s="119">
        <f>'Quadro 1'!Z23</f>
        <v>0</v>
      </c>
    </row>
    <row r="24" spans="1:21" ht="24.95" customHeight="1" x14ac:dyDescent="0.2">
      <c r="A24" s="369" t="s">
        <v>60</v>
      </c>
      <c r="B24" s="361"/>
      <c r="C24" s="362"/>
      <c r="D24" s="314">
        <v>1</v>
      </c>
      <c r="E24" s="356"/>
      <c r="F24" s="314"/>
      <c r="G24" s="356"/>
      <c r="H24" s="314"/>
      <c r="I24" s="356"/>
      <c r="J24" s="314"/>
      <c r="K24" s="356"/>
      <c r="L24" s="314"/>
      <c r="M24" s="356"/>
      <c r="N24" s="314"/>
      <c r="O24" s="356"/>
      <c r="P24" s="279">
        <f t="shared" si="0"/>
        <v>1</v>
      </c>
      <c r="Q24" s="279">
        <f t="shared" si="0"/>
        <v>0</v>
      </c>
      <c r="R24" s="279">
        <f t="shared" si="1"/>
        <v>1</v>
      </c>
      <c r="S24" s="119">
        <f>'Quadro 1'!X24</f>
        <v>1</v>
      </c>
      <c r="T24" s="119">
        <f>'Quadro 1'!Y24</f>
        <v>0</v>
      </c>
      <c r="U24" s="119">
        <f>'Quadro 1'!Z24</f>
        <v>1</v>
      </c>
    </row>
    <row r="25" spans="1:21" ht="24.95" customHeight="1" x14ac:dyDescent="0.2">
      <c r="A25" s="369" t="s">
        <v>61</v>
      </c>
      <c r="B25" s="361"/>
      <c r="C25" s="362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279">
        <f t="shared" si="0"/>
        <v>0</v>
      </c>
      <c r="Q25" s="279">
        <f t="shared" si="0"/>
        <v>0</v>
      </c>
      <c r="R25" s="279">
        <f t="shared" si="1"/>
        <v>0</v>
      </c>
      <c r="S25" s="119">
        <f>'Quadro 1'!X25</f>
        <v>0</v>
      </c>
      <c r="T25" s="119">
        <f>'Quadro 1'!Y25</f>
        <v>0</v>
      </c>
      <c r="U25" s="119">
        <f>'Quadro 1'!Z25</f>
        <v>0</v>
      </c>
    </row>
    <row r="26" spans="1:21" ht="24.95" customHeight="1" x14ac:dyDescent="0.2">
      <c r="A26" s="369" t="s">
        <v>62</v>
      </c>
      <c r="B26" s="361"/>
      <c r="C26" s="362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279">
        <f t="shared" si="0"/>
        <v>0</v>
      </c>
      <c r="Q26" s="279">
        <f t="shared" si="0"/>
        <v>0</v>
      </c>
      <c r="R26" s="279">
        <f t="shared" si="1"/>
        <v>0</v>
      </c>
      <c r="S26" s="119">
        <f>'Quadro 1'!X26</f>
        <v>0</v>
      </c>
      <c r="T26" s="119">
        <f>'Quadro 1'!Y26</f>
        <v>0</v>
      </c>
      <c r="U26" s="119">
        <f>'Quadro 1'!Z26</f>
        <v>0</v>
      </c>
    </row>
    <row r="27" spans="1:21" ht="24.95" customHeight="1" x14ac:dyDescent="0.2">
      <c r="A27" s="369" t="s">
        <v>63</v>
      </c>
      <c r="B27" s="361"/>
      <c r="C27" s="362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279">
        <f t="shared" si="0"/>
        <v>0</v>
      </c>
      <c r="Q27" s="279">
        <f t="shared" si="0"/>
        <v>0</v>
      </c>
      <c r="R27" s="279">
        <f t="shared" si="1"/>
        <v>0</v>
      </c>
      <c r="S27" s="119">
        <f>'Quadro 1'!X27</f>
        <v>0</v>
      </c>
      <c r="T27" s="119">
        <f>'Quadro 1'!Y27</f>
        <v>0</v>
      </c>
      <c r="U27" s="119">
        <f>'Quadro 1'!Z27</f>
        <v>0</v>
      </c>
    </row>
    <row r="28" spans="1:21" ht="24.95" customHeight="1" x14ac:dyDescent="0.2">
      <c r="A28" s="369" t="s">
        <v>64</v>
      </c>
      <c r="B28" s="361"/>
      <c r="C28" s="362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279">
        <f t="shared" si="0"/>
        <v>0</v>
      </c>
      <c r="Q28" s="279">
        <f t="shared" si="0"/>
        <v>0</v>
      </c>
      <c r="R28" s="279">
        <f t="shared" si="1"/>
        <v>0</v>
      </c>
      <c r="S28" s="119">
        <f>'Quadro 1'!X28</f>
        <v>0</v>
      </c>
      <c r="T28" s="119">
        <f>'Quadro 1'!Y28</f>
        <v>0</v>
      </c>
      <c r="U28" s="119">
        <f>'Quadro 1'!Z28</f>
        <v>0</v>
      </c>
    </row>
    <row r="29" spans="1:21" ht="24.95" customHeight="1" x14ac:dyDescent="0.2">
      <c r="A29" s="369" t="s">
        <v>65</v>
      </c>
      <c r="B29" s="361"/>
      <c r="C29" s="362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279">
        <f t="shared" si="0"/>
        <v>0</v>
      </c>
      <c r="Q29" s="279">
        <f t="shared" si="0"/>
        <v>0</v>
      </c>
      <c r="R29" s="279">
        <f t="shared" si="1"/>
        <v>0</v>
      </c>
      <c r="S29" s="119">
        <f>'Quadro 1'!X29</f>
        <v>0</v>
      </c>
      <c r="T29" s="119">
        <f>'Quadro 1'!Y29</f>
        <v>0</v>
      </c>
      <c r="U29" s="119">
        <f>'Quadro 1'!Z29</f>
        <v>0</v>
      </c>
    </row>
    <row r="30" spans="1:21" ht="24.95" customHeight="1" x14ac:dyDescent="0.2">
      <c r="A30" s="369" t="s">
        <v>66</v>
      </c>
      <c r="B30" s="361"/>
      <c r="C30" s="362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279">
        <f t="shared" si="0"/>
        <v>0</v>
      </c>
      <c r="Q30" s="279">
        <f t="shared" si="0"/>
        <v>0</v>
      </c>
      <c r="R30" s="279">
        <f t="shared" si="1"/>
        <v>0</v>
      </c>
      <c r="S30" s="119">
        <f>'Quadro 1'!X30</f>
        <v>0</v>
      </c>
      <c r="T30" s="119">
        <f>'Quadro 1'!Y30</f>
        <v>0</v>
      </c>
      <c r="U30" s="119">
        <f>'Quadro 1'!Z30</f>
        <v>0</v>
      </c>
    </row>
    <row r="31" spans="1:21" ht="24.95" customHeight="1" x14ac:dyDescent="0.2">
      <c r="A31" s="369" t="s">
        <v>67</v>
      </c>
      <c r="B31" s="361"/>
      <c r="C31" s="362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279">
        <f t="shared" si="0"/>
        <v>0</v>
      </c>
      <c r="Q31" s="279">
        <f t="shared" si="0"/>
        <v>0</v>
      </c>
      <c r="R31" s="279">
        <f t="shared" si="1"/>
        <v>0</v>
      </c>
      <c r="S31" s="119">
        <f>'Quadro 1'!X31</f>
        <v>0</v>
      </c>
      <c r="T31" s="119">
        <f>'Quadro 1'!Y31</f>
        <v>0</v>
      </c>
      <c r="U31" s="119">
        <f>'Quadro 1'!Z31</f>
        <v>0</v>
      </c>
    </row>
    <row r="32" spans="1:21" ht="24.95" customHeight="1" x14ac:dyDescent="0.2">
      <c r="A32" s="369" t="s">
        <v>68</v>
      </c>
      <c r="B32" s="361"/>
      <c r="C32" s="362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279">
        <f t="shared" si="0"/>
        <v>0</v>
      </c>
      <c r="Q32" s="279">
        <f t="shared" si="0"/>
        <v>0</v>
      </c>
      <c r="R32" s="279">
        <f t="shared" si="1"/>
        <v>0</v>
      </c>
      <c r="S32" s="119">
        <f>'Quadro 1'!X32</f>
        <v>0</v>
      </c>
      <c r="T32" s="119">
        <f>'Quadro 1'!Y32</f>
        <v>0</v>
      </c>
      <c r="U32" s="119">
        <f>'Quadro 1'!Z32</f>
        <v>0</v>
      </c>
    </row>
    <row r="33" spans="1:21" ht="24.95" customHeight="1" x14ac:dyDescent="0.2">
      <c r="A33" s="369" t="s">
        <v>420</v>
      </c>
      <c r="B33" s="361"/>
      <c r="C33" s="362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279">
        <f t="shared" si="0"/>
        <v>0</v>
      </c>
      <c r="Q33" s="279">
        <f t="shared" si="0"/>
        <v>0</v>
      </c>
      <c r="R33" s="279">
        <f t="shared" si="1"/>
        <v>0</v>
      </c>
      <c r="S33" s="119">
        <f>'Quadro 1'!X33</f>
        <v>0</v>
      </c>
      <c r="T33" s="119">
        <f>'Quadro 1'!Y33</f>
        <v>0</v>
      </c>
      <c r="U33" s="119">
        <f>'Quadro 1'!Z33</f>
        <v>0</v>
      </c>
    </row>
    <row r="34" spans="1:21" ht="24.95" customHeight="1" x14ac:dyDescent="0.2">
      <c r="A34" s="369" t="s">
        <v>421</v>
      </c>
      <c r="B34" s="361"/>
      <c r="C34" s="362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279">
        <f t="shared" si="0"/>
        <v>0</v>
      </c>
      <c r="Q34" s="279">
        <f t="shared" si="0"/>
        <v>0</v>
      </c>
      <c r="R34" s="279">
        <f t="shared" si="1"/>
        <v>0</v>
      </c>
      <c r="S34" s="119">
        <f>'Quadro 1'!X34</f>
        <v>0</v>
      </c>
      <c r="T34" s="119">
        <f>'Quadro 1'!Y34</f>
        <v>0</v>
      </c>
      <c r="U34" s="119">
        <f>'Quadro 1'!Z34</f>
        <v>0</v>
      </c>
    </row>
    <row r="35" spans="1:21" ht="24.95" customHeight="1" x14ac:dyDescent="0.2">
      <c r="A35" s="369" t="s">
        <v>422</v>
      </c>
      <c r="B35" s="361"/>
      <c r="C35" s="362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279">
        <f t="shared" si="0"/>
        <v>0</v>
      </c>
      <c r="Q35" s="279">
        <f t="shared" si="0"/>
        <v>0</v>
      </c>
      <c r="R35" s="279">
        <f t="shared" si="1"/>
        <v>0</v>
      </c>
      <c r="S35" s="119">
        <f>'Quadro 1'!X35</f>
        <v>0</v>
      </c>
      <c r="T35" s="119">
        <f>'Quadro 1'!Y35</f>
        <v>0</v>
      </c>
      <c r="U35" s="119">
        <f>'Quadro 1'!Z35</f>
        <v>0</v>
      </c>
    </row>
    <row r="36" spans="1:21" ht="24.95" customHeight="1" x14ac:dyDescent="0.2">
      <c r="A36" s="369" t="s">
        <v>69</v>
      </c>
      <c r="B36" s="361"/>
      <c r="C36" s="362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279">
        <f t="shared" si="0"/>
        <v>0</v>
      </c>
      <c r="Q36" s="279">
        <f t="shared" si="0"/>
        <v>0</v>
      </c>
      <c r="R36" s="279">
        <f t="shared" si="1"/>
        <v>0</v>
      </c>
      <c r="S36" s="119">
        <f>'Quadro 1'!X36</f>
        <v>0</v>
      </c>
      <c r="T36" s="119">
        <f>'Quadro 1'!Y36</f>
        <v>0</v>
      </c>
      <c r="U36" s="119">
        <f>'Quadro 1'!Z36</f>
        <v>0</v>
      </c>
    </row>
    <row r="37" spans="1:21" ht="24.95" customHeight="1" x14ac:dyDescent="0.2">
      <c r="A37" s="369" t="s">
        <v>423</v>
      </c>
      <c r="B37" s="361"/>
      <c r="C37" s="362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279">
        <f t="shared" si="0"/>
        <v>0</v>
      </c>
      <c r="Q37" s="279">
        <f t="shared" si="0"/>
        <v>0</v>
      </c>
      <c r="R37" s="279">
        <f t="shared" si="1"/>
        <v>0</v>
      </c>
      <c r="S37" s="119">
        <f>'Quadro 1'!X37</f>
        <v>0</v>
      </c>
      <c r="T37" s="119">
        <f>'Quadro 1'!Y37</f>
        <v>0</v>
      </c>
      <c r="U37" s="119">
        <f>'Quadro 1'!Z37</f>
        <v>0</v>
      </c>
    </row>
    <row r="38" spans="1:21" ht="24.95" customHeight="1" x14ac:dyDescent="0.2">
      <c r="A38" s="369" t="s">
        <v>424</v>
      </c>
      <c r="B38" s="361"/>
      <c r="C38" s="362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279">
        <f t="shared" si="0"/>
        <v>0</v>
      </c>
      <c r="Q38" s="279">
        <f t="shared" si="0"/>
        <v>0</v>
      </c>
      <c r="R38" s="279">
        <f t="shared" si="1"/>
        <v>0</v>
      </c>
      <c r="S38" s="119">
        <f>'Quadro 1'!X38</f>
        <v>0</v>
      </c>
      <c r="T38" s="119">
        <f>'Quadro 1'!Y38</f>
        <v>0</v>
      </c>
      <c r="U38" s="119">
        <f>'Quadro 1'!Z38</f>
        <v>0</v>
      </c>
    </row>
    <row r="39" spans="1:21" ht="24.95" customHeight="1" x14ac:dyDescent="0.2">
      <c r="A39" s="369" t="s">
        <v>425</v>
      </c>
      <c r="B39" s="361"/>
      <c r="C39" s="362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279">
        <f t="shared" si="0"/>
        <v>0</v>
      </c>
      <c r="Q39" s="279">
        <f t="shared" si="0"/>
        <v>0</v>
      </c>
      <c r="R39" s="279">
        <f t="shared" si="1"/>
        <v>0</v>
      </c>
      <c r="S39" s="119">
        <f>'Quadro 1'!X39</f>
        <v>0</v>
      </c>
      <c r="T39" s="119">
        <f>'Quadro 1'!Y39</f>
        <v>0</v>
      </c>
      <c r="U39" s="119">
        <f>'Quadro 1'!Z39</f>
        <v>0</v>
      </c>
    </row>
    <row r="40" spans="1:21" ht="24.95" customHeight="1" x14ac:dyDescent="0.2">
      <c r="A40" s="369" t="s">
        <v>70</v>
      </c>
      <c r="B40" s="361"/>
      <c r="C40" s="362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279">
        <f t="shared" si="0"/>
        <v>0</v>
      </c>
      <c r="Q40" s="279">
        <f t="shared" si="0"/>
        <v>0</v>
      </c>
      <c r="R40" s="279">
        <f t="shared" si="1"/>
        <v>0</v>
      </c>
      <c r="S40" s="119">
        <f>'Quadro 1'!X40</f>
        <v>0</v>
      </c>
      <c r="T40" s="119">
        <f>'Quadro 1'!Y40</f>
        <v>0</v>
      </c>
      <c r="U40" s="119">
        <f>'Quadro 1'!Z40</f>
        <v>0</v>
      </c>
    </row>
    <row r="41" spans="1:21" ht="24.95" customHeight="1" x14ac:dyDescent="0.2">
      <c r="A41" s="369" t="s">
        <v>71</v>
      </c>
      <c r="B41" s="361"/>
      <c r="C41" s="362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279">
        <f t="shared" si="0"/>
        <v>0</v>
      </c>
      <c r="Q41" s="279">
        <f t="shared" si="0"/>
        <v>0</v>
      </c>
      <c r="R41" s="279">
        <f t="shared" si="1"/>
        <v>0</v>
      </c>
      <c r="S41" s="119">
        <f>'Quadro 1'!X41</f>
        <v>0</v>
      </c>
      <c r="T41" s="119">
        <f>'Quadro 1'!Y41</f>
        <v>0</v>
      </c>
      <c r="U41" s="119">
        <f>'Quadro 1'!Z41</f>
        <v>0</v>
      </c>
    </row>
    <row r="42" spans="1:21" ht="24.95" customHeight="1" x14ac:dyDescent="0.2">
      <c r="A42" s="369" t="s">
        <v>72</v>
      </c>
      <c r="B42" s="361"/>
      <c r="C42" s="362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279">
        <f t="shared" si="0"/>
        <v>0</v>
      </c>
      <c r="Q42" s="279">
        <f t="shared" si="0"/>
        <v>0</v>
      </c>
      <c r="R42" s="279">
        <f t="shared" si="1"/>
        <v>0</v>
      </c>
      <c r="S42" s="119">
        <f>'Quadro 1'!X42</f>
        <v>0</v>
      </c>
      <c r="T42" s="119">
        <f>'Quadro 1'!Y42</f>
        <v>0</v>
      </c>
      <c r="U42" s="119">
        <f>'Quadro 1'!Z42</f>
        <v>0</v>
      </c>
    </row>
    <row r="43" spans="1:21" ht="24.95" customHeight="1" x14ac:dyDescent="0.2">
      <c r="A43" s="369" t="s">
        <v>73</v>
      </c>
      <c r="B43" s="361"/>
      <c r="C43" s="362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279">
        <f t="shared" si="0"/>
        <v>0</v>
      </c>
      <c r="Q43" s="279">
        <f t="shared" si="0"/>
        <v>0</v>
      </c>
      <c r="R43" s="279">
        <f t="shared" si="1"/>
        <v>0</v>
      </c>
      <c r="S43" s="119">
        <f>'Quadro 1'!X43</f>
        <v>0</v>
      </c>
      <c r="T43" s="119">
        <f>'Quadro 1'!Y43</f>
        <v>0</v>
      </c>
      <c r="U43" s="119">
        <f>'Quadro 1'!Z43</f>
        <v>0</v>
      </c>
    </row>
    <row r="44" spans="1:21" ht="24.95" customHeight="1" x14ac:dyDescent="0.2">
      <c r="A44" s="369" t="s">
        <v>74</v>
      </c>
      <c r="B44" s="361"/>
      <c r="C44" s="362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279">
        <f t="shared" si="0"/>
        <v>0</v>
      </c>
      <c r="Q44" s="279">
        <f t="shared" si="0"/>
        <v>0</v>
      </c>
      <c r="R44" s="279">
        <f t="shared" si="1"/>
        <v>0</v>
      </c>
      <c r="S44" s="119">
        <f>'Quadro 1'!X44</f>
        <v>0</v>
      </c>
      <c r="T44" s="119">
        <f>'Quadro 1'!Y44</f>
        <v>0</v>
      </c>
      <c r="U44" s="119">
        <f>'Quadro 1'!Z44</f>
        <v>0</v>
      </c>
    </row>
    <row r="45" spans="1:21" ht="24.95" customHeight="1" x14ac:dyDescent="0.2">
      <c r="A45" s="369" t="s">
        <v>426</v>
      </c>
      <c r="B45" s="361"/>
      <c r="C45" s="362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279">
        <f t="shared" si="0"/>
        <v>0</v>
      </c>
      <c r="Q45" s="279">
        <f t="shared" si="0"/>
        <v>0</v>
      </c>
      <c r="R45" s="279">
        <f t="shared" si="1"/>
        <v>0</v>
      </c>
      <c r="S45" s="119">
        <f>'Quadro 1'!X45</f>
        <v>0</v>
      </c>
      <c r="T45" s="119">
        <f>'Quadro 1'!Y45</f>
        <v>0</v>
      </c>
      <c r="U45" s="119">
        <f>'Quadro 1'!Z45</f>
        <v>0</v>
      </c>
    </row>
    <row r="46" spans="1:21" ht="24.95" customHeight="1" x14ac:dyDescent="0.2">
      <c r="A46" s="369" t="s">
        <v>75</v>
      </c>
      <c r="B46" s="361"/>
      <c r="C46" s="362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279">
        <f t="shared" si="0"/>
        <v>0</v>
      </c>
      <c r="Q46" s="279">
        <f t="shared" si="0"/>
        <v>0</v>
      </c>
      <c r="R46" s="279">
        <f t="shared" si="1"/>
        <v>0</v>
      </c>
      <c r="S46" s="119">
        <f>'Quadro 1'!X46</f>
        <v>0</v>
      </c>
      <c r="T46" s="119">
        <f>'Quadro 1'!Y46</f>
        <v>0</v>
      </c>
      <c r="U46" s="119">
        <f>'Quadro 1'!Z46</f>
        <v>0</v>
      </c>
    </row>
    <row r="47" spans="1:21" ht="24.95" customHeight="1" x14ac:dyDescent="0.2">
      <c r="A47" s="369" t="s">
        <v>76</v>
      </c>
      <c r="B47" s="361"/>
      <c r="C47" s="362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280">
        <f t="shared" si="0"/>
        <v>0</v>
      </c>
      <c r="Q47" s="280">
        <f t="shared" si="0"/>
        <v>0</v>
      </c>
      <c r="R47" s="280">
        <f t="shared" si="1"/>
        <v>0</v>
      </c>
      <c r="S47" s="119">
        <f>'Quadro 1'!X47</f>
        <v>0</v>
      </c>
      <c r="T47" s="119">
        <f>'Quadro 1'!Y47</f>
        <v>0</v>
      </c>
      <c r="U47" s="119">
        <f>'Quadro 1'!Z47</f>
        <v>0</v>
      </c>
    </row>
    <row r="48" spans="1:21" ht="15" customHeight="1" x14ac:dyDescent="0.2">
      <c r="A48" s="78" t="s">
        <v>77</v>
      </c>
      <c r="B48" s="281">
        <f>SUM(B4:B47)</f>
        <v>0</v>
      </c>
      <c r="C48" s="281">
        <f t="shared" ref="C48:O48" si="2">SUM(C4:C47)</f>
        <v>0</v>
      </c>
      <c r="D48" s="281">
        <f t="shared" si="2"/>
        <v>156</v>
      </c>
      <c r="E48" s="281">
        <f t="shared" si="2"/>
        <v>200</v>
      </c>
      <c r="F48" s="281">
        <f t="shared" si="2"/>
        <v>0</v>
      </c>
      <c r="G48" s="281">
        <f t="shared" si="2"/>
        <v>0</v>
      </c>
      <c r="H48" s="281">
        <f t="shared" si="2"/>
        <v>3</v>
      </c>
      <c r="I48" s="281">
        <f t="shared" si="2"/>
        <v>12</v>
      </c>
      <c r="J48" s="281">
        <f t="shared" si="2"/>
        <v>0</v>
      </c>
      <c r="K48" s="281">
        <f t="shared" si="2"/>
        <v>0</v>
      </c>
      <c r="L48" s="281">
        <f t="shared" si="2"/>
        <v>0</v>
      </c>
      <c r="M48" s="281">
        <f t="shared" si="2"/>
        <v>1</v>
      </c>
      <c r="N48" s="281">
        <f t="shared" si="2"/>
        <v>32</v>
      </c>
      <c r="O48" s="281">
        <f t="shared" si="2"/>
        <v>45</v>
      </c>
      <c r="P48" s="281">
        <f>SUM(P4:P47)</f>
        <v>191</v>
      </c>
      <c r="Q48" s="281">
        <f>SUM(Q4:Q47)</f>
        <v>258</v>
      </c>
      <c r="R48" s="281">
        <f>P48+Q48</f>
        <v>449</v>
      </c>
    </row>
    <row r="49" spans="1:18" ht="9.9499999999999993" customHeight="1" x14ac:dyDescent="0.2">
      <c r="P49" s="120">
        <f>'Quadro 1'!X48</f>
        <v>191</v>
      </c>
      <c r="Q49" s="120">
        <f>'Quadro 1'!Y48</f>
        <v>258</v>
      </c>
      <c r="R49" s="120">
        <f>'Quadro 1'!Z48</f>
        <v>449</v>
      </c>
    </row>
    <row r="50" spans="1:18" s="117" customFormat="1" ht="13.35" customHeight="1" x14ac:dyDescent="0.25">
      <c r="A50" s="388" t="s">
        <v>81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P50" s="121"/>
      <c r="Q50" s="121"/>
      <c r="R50" s="121"/>
    </row>
    <row r="51" spans="1:18" s="117" customFormat="1" ht="13.35" customHeight="1" x14ac:dyDescent="0.3">
      <c r="A51" s="371" t="s">
        <v>427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P51" s="121"/>
      <c r="Q51" s="121"/>
      <c r="R51" s="121"/>
    </row>
    <row r="52" spans="1:18" s="117" customFormat="1" ht="13.35" customHeight="1" x14ac:dyDescent="0.3">
      <c r="A52" s="371" t="s">
        <v>510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P52" s="121"/>
      <c r="Q52" s="121"/>
      <c r="R52" s="121"/>
    </row>
    <row r="53" spans="1:18" s="117" customFormat="1" ht="13.35" customHeight="1" x14ac:dyDescent="0.3">
      <c r="A53" s="109" t="s">
        <v>428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P53" s="121"/>
      <c r="Q53" s="121"/>
      <c r="R53" s="121"/>
    </row>
    <row r="54" spans="1:18" s="117" customFormat="1" ht="13.35" customHeight="1" x14ac:dyDescent="0.3">
      <c r="A54" s="109" t="s">
        <v>82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P54" s="121"/>
      <c r="Q54" s="121"/>
      <c r="R54" s="121"/>
    </row>
    <row r="55" spans="1:18" s="117" customFormat="1" ht="26.45" customHeight="1" x14ac:dyDescent="0.2">
      <c r="A55" s="534" t="s">
        <v>429</v>
      </c>
      <c r="B55" s="534"/>
      <c r="C55" s="534"/>
      <c r="D55" s="534"/>
      <c r="E55" s="534"/>
      <c r="F55" s="534"/>
      <c r="G55" s="534"/>
      <c r="H55" s="534"/>
      <c r="I55" s="534"/>
      <c r="J55" s="534"/>
      <c r="K55" s="534"/>
      <c r="L55" s="534"/>
      <c r="M55" s="534"/>
      <c r="P55" s="121"/>
      <c r="Q55" s="121"/>
      <c r="R55" s="121"/>
    </row>
    <row r="56" spans="1:18" s="123" customFormat="1" ht="12" customHeight="1" x14ac:dyDescent="0.3">
      <c r="A56" s="470" t="s">
        <v>520</v>
      </c>
      <c r="P56" s="474"/>
      <c r="Q56" s="474"/>
      <c r="R56" s="474"/>
    </row>
  </sheetData>
  <sheetProtection algorithmName="SHA-512" hashValue="J8yzraGreO7m+pMVX527X/E8/8vhgn/1t6DvSzhn+BrTHACxrI95eX8U4laO6xo9NsUALurVl3WYyzQKmNiIbg==" saltValue="cxlsUoRHAK106dDkFA4GFg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3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71" fitToHeight="0" orientation="landscape" horizontalDpi="4294967295" verticalDpi="4294967295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H63"/>
  <sheetViews>
    <sheetView showGridLines="0" workbookViewId="0">
      <pane xSplit="1" ySplit="6" topLeftCell="I25" activePane="bottomRight" state="frozen"/>
      <selection activeCell="J10" sqref="J10"/>
      <selection pane="topRight" activeCell="J10" sqref="J10"/>
      <selection pane="bottomLeft" activeCell="J10" sqref="J10"/>
      <selection pane="bottomRight" activeCell="I23" sqref="I23"/>
    </sheetView>
  </sheetViews>
  <sheetFormatPr defaultColWidth="9.140625" defaultRowHeight="15" x14ac:dyDescent="0.2"/>
  <cols>
    <col min="1" max="1" width="30.7109375" style="76" customWidth="1"/>
    <col min="2" max="5" width="8.7109375" style="76" customWidth="1"/>
    <col min="6" max="6" width="9.42578125" style="76" customWidth="1"/>
    <col min="7" max="7" width="8.7109375" style="76" customWidth="1"/>
    <col min="8" max="8" width="10" style="76" customWidth="1"/>
    <col min="9" max="9" width="9.42578125" style="76" customWidth="1"/>
    <col min="10" max="30" width="8.7109375" style="76" customWidth="1"/>
    <col min="31" max="16384" width="9.140625" style="76"/>
  </cols>
  <sheetData>
    <row r="1" spans="1:33" ht="40.5" customHeight="1" x14ac:dyDescent="0.2">
      <c r="A1" s="560" t="s">
        <v>450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1"/>
      <c r="AB1" s="541" t="s">
        <v>83</v>
      </c>
      <c r="AC1" s="542"/>
      <c r="AD1" s="543"/>
    </row>
    <row r="2" spans="1:33" ht="19.5" customHeight="1" x14ac:dyDescent="0.2">
      <c r="A2" s="569" t="s">
        <v>125</v>
      </c>
      <c r="B2" s="571" t="s">
        <v>199</v>
      </c>
      <c r="C2" s="571"/>
      <c r="D2" s="571"/>
      <c r="E2" s="571"/>
      <c r="F2" s="571"/>
      <c r="G2" s="571"/>
      <c r="H2" s="571"/>
      <c r="I2" s="571"/>
      <c r="J2" s="573" t="s">
        <v>200</v>
      </c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45" t="s">
        <v>41</v>
      </c>
      <c r="AC2" s="545"/>
      <c r="AD2" s="545" t="s">
        <v>77</v>
      </c>
    </row>
    <row r="3" spans="1:33" ht="46.5" customHeight="1" x14ac:dyDescent="0.2">
      <c r="A3" s="570"/>
      <c r="B3" s="572"/>
      <c r="C3" s="572"/>
      <c r="D3" s="572"/>
      <c r="E3" s="572"/>
      <c r="F3" s="572"/>
      <c r="G3" s="572"/>
      <c r="H3" s="571"/>
      <c r="I3" s="571"/>
      <c r="J3" s="563" t="s">
        <v>201</v>
      </c>
      <c r="K3" s="564"/>
      <c r="L3" s="563" t="s">
        <v>201</v>
      </c>
      <c r="M3" s="564"/>
      <c r="N3" s="563" t="s">
        <v>201</v>
      </c>
      <c r="O3" s="564"/>
      <c r="P3" s="563" t="s">
        <v>201</v>
      </c>
      <c r="Q3" s="564"/>
      <c r="R3" s="563" t="s">
        <v>201</v>
      </c>
      <c r="S3" s="564"/>
      <c r="T3" s="563" t="s">
        <v>201</v>
      </c>
      <c r="U3" s="564"/>
      <c r="V3" s="563" t="s">
        <v>201</v>
      </c>
      <c r="W3" s="564"/>
      <c r="X3" s="563" t="s">
        <v>201</v>
      </c>
      <c r="Y3" s="564"/>
      <c r="Z3" s="563" t="s">
        <v>201</v>
      </c>
      <c r="AA3" s="564"/>
      <c r="AB3" s="545" t="s">
        <v>42</v>
      </c>
      <c r="AC3" s="545" t="s">
        <v>43</v>
      </c>
      <c r="AD3" s="545"/>
    </row>
    <row r="4" spans="1:33" ht="29.25" customHeight="1" x14ac:dyDescent="0.2">
      <c r="A4" s="570"/>
      <c r="B4" s="227"/>
      <c r="C4" s="228"/>
      <c r="D4" s="228"/>
      <c r="E4" s="228"/>
      <c r="F4" s="228"/>
      <c r="G4" s="229"/>
      <c r="H4" s="577" t="s">
        <v>202</v>
      </c>
      <c r="I4" s="577"/>
      <c r="J4" s="574" t="s">
        <v>202</v>
      </c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6"/>
      <c r="AB4" s="545"/>
      <c r="AC4" s="545"/>
      <c r="AD4" s="545"/>
    </row>
    <row r="5" spans="1:33" ht="15" customHeight="1" x14ac:dyDescent="0.2">
      <c r="A5" s="570"/>
      <c r="B5" s="562" t="s">
        <v>203</v>
      </c>
      <c r="C5" s="562"/>
      <c r="D5" s="562" t="s">
        <v>441</v>
      </c>
      <c r="E5" s="562"/>
      <c r="F5" s="562" t="s">
        <v>204</v>
      </c>
      <c r="G5" s="562"/>
      <c r="H5" s="565"/>
      <c r="I5" s="566"/>
      <c r="J5" s="565"/>
      <c r="K5" s="566"/>
      <c r="L5" s="565"/>
      <c r="M5" s="566"/>
      <c r="N5" s="478"/>
      <c r="O5" s="478"/>
      <c r="P5" s="478"/>
      <c r="Q5" s="478"/>
      <c r="R5" s="478"/>
      <c r="S5" s="478"/>
      <c r="T5" s="478"/>
      <c r="U5" s="478"/>
      <c r="V5" s="565"/>
      <c r="W5" s="566"/>
      <c r="X5" s="565"/>
      <c r="Y5" s="566"/>
      <c r="Z5" s="565"/>
      <c r="AA5" s="566"/>
      <c r="AB5" s="545"/>
      <c r="AC5" s="545"/>
      <c r="AD5" s="545"/>
    </row>
    <row r="6" spans="1:33" ht="15" customHeight="1" x14ac:dyDescent="0.2">
      <c r="A6" s="570"/>
      <c r="B6" s="78" t="s">
        <v>42</v>
      </c>
      <c r="C6" s="78" t="s">
        <v>43</v>
      </c>
      <c r="D6" s="436" t="s">
        <v>42</v>
      </c>
      <c r="E6" s="78" t="s">
        <v>43</v>
      </c>
      <c r="F6" s="78" t="s">
        <v>42</v>
      </c>
      <c r="G6" s="78" t="s">
        <v>43</v>
      </c>
      <c r="H6" s="78" t="s">
        <v>42</v>
      </c>
      <c r="I6" s="78" t="s">
        <v>43</v>
      </c>
      <c r="J6" s="78" t="s">
        <v>42</v>
      </c>
      <c r="K6" s="78" t="s">
        <v>43</v>
      </c>
      <c r="L6" s="78" t="s">
        <v>42</v>
      </c>
      <c r="M6" s="78" t="s">
        <v>43</v>
      </c>
      <c r="N6" s="477" t="s">
        <v>42</v>
      </c>
      <c r="O6" s="477" t="s">
        <v>43</v>
      </c>
      <c r="P6" s="477" t="s">
        <v>42</v>
      </c>
      <c r="Q6" s="477" t="s">
        <v>43</v>
      </c>
      <c r="R6" s="477" t="s">
        <v>42</v>
      </c>
      <c r="S6" s="477" t="s">
        <v>43</v>
      </c>
      <c r="T6" s="477" t="s">
        <v>42</v>
      </c>
      <c r="U6" s="477" t="s">
        <v>43</v>
      </c>
      <c r="V6" s="78" t="s">
        <v>42</v>
      </c>
      <c r="W6" s="78" t="s">
        <v>43</v>
      </c>
      <c r="X6" s="78" t="s">
        <v>42</v>
      </c>
      <c r="Y6" s="78" t="s">
        <v>43</v>
      </c>
      <c r="Z6" s="78" t="s">
        <v>42</v>
      </c>
      <c r="AA6" s="78" t="s">
        <v>43</v>
      </c>
      <c r="AB6" s="545"/>
      <c r="AC6" s="545"/>
      <c r="AD6" s="545"/>
    </row>
    <row r="7" spans="1:33" ht="24.95" customHeight="1" x14ac:dyDescent="0.2">
      <c r="A7" s="369" t="s">
        <v>44</v>
      </c>
      <c r="B7" s="359"/>
      <c r="C7" s="362"/>
      <c r="D7" s="329"/>
      <c r="E7" s="351"/>
      <c r="F7" s="329"/>
      <c r="G7" s="351"/>
      <c r="H7" s="329"/>
      <c r="I7" s="351"/>
      <c r="J7" s="329"/>
      <c r="K7" s="351"/>
      <c r="L7" s="329"/>
      <c r="M7" s="351"/>
      <c r="N7" s="329"/>
      <c r="O7" s="351"/>
      <c r="P7" s="329"/>
      <c r="Q7" s="351"/>
      <c r="R7" s="329"/>
      <c r="S7" s="351"/>
      <c r="T7" s="329"/>
      <c r="U7" s="351"/>
      <c r="V7" s="329"/>
      <c r="W7" s="351"/>
      <c r="X7" s="329"/>
      <c r="Y7" s="351"/>
      <c r="Z7" s="329"/>
      <c r="AA7" s="351"/>
      <c r="AB7" s="278">
        <f>B7+D7+F7+H7+J7+L7+N7+P7+R7+T7+V7+X7+Z7</f>
        <v>0</v>
      </c>
      <c r="AC7" s="278">
        <f>C7+E7+G7+I7+K7+M7+O7+Q7+S7+U7+W7+Y7+AA7</f>
        <v>0</v>
      </c>
      <c r="AD7" s="278">
        <f>AB7+AC7</f>
        <v>0</v>
      </c>
      <c r="AE7" s="119">
        <f>'Quadro 1'!X4</f>
        <v>0</v>
      </c>
      <c r="AF7" s="119">
        <f>'Quadro 1'!Y4</f>
        <v>0</v>
      </c>
      <c r="AG7" s="119">
        <f>'Quadro 1'!Z4</f>
        <v>0</v>
      </c>
    </row>
    <row r="8" spans="1:33" ht="24.95" customHeight="1" x14ac:dyDescent="0.2">
      <c r="A8" s="369" t="s">
        <v>415</v>
      </c>
      <c r="B8" s="361">
        <v>1</v>
      </c>
      <c r="C8" s="362"/>
      <c r="D8" s="333"/>
      <c r="E8" s="352"/>
      <c r="F8" s="333"/>
      <c r="G8" s="352"/>
      <c r="H8" s="333"/>
      <c r="I8" s="352"/>
      <c r="J8" s="333"/>
      <c r="K8" s="352"/>
      <c r="L8" s="333"/>
      <c r="M8" s="352"/>
      <c r="N8" s="333"/>
      <c r="O8" s="352"/>
      <c r="P8" s="333"/>
      <c r="Q8" s="352"/>
      <c r="R8" s="333"/>
      <c r="S8" s="352"/>
      <c r="T8" s="333"/>
      <c r="U8" s="352"/>
      <c r="V8" s="333"/>
      <c r="W8" s="352"/>
      <c r="X8" s="333"/>
      <c r="Y8" s="352"/>
      <c r="Z8" s="333"/>
      <c r="AA8" s="352"/>
      <c r="AB8" s="279">
        <f t="shared" ref="AB8:AB50" si="0">B8+D8+F8+H8+J8+L8+N8+P8+R8+T8+V8+X8+Z8</f>
        <v>1</v>
      </c>
      <c r="AC8" s="279">
        <f t="shared" ref="AC8:AC50" si="1">C8+E8+G8+I8+K8+M8+O8+Q8+S8+U8+W8+Y8+AA8</f>
        <v>0</v>
      </c>
      <c r="AD8" s="279">
        <f t="shared" ref="AD8:AD50" si="2">AB8+AC8</f>
        <v>1</v>
      </c>
      <c r="AE8" s="119">
        <f>'Quadro 1'!X5</f>
        <v>1</v>
      </c>
      <c r="AF8" s="119">
        <f>'Quadro 1'!Y5</f>
        <v>0</v>
      </c>
      <c r="AG8" s="119">
        <f>'Quadro 1'!Z5</f>
        <v>1</v>
      </c>
    </row>
    <row r="9" spans="1:33" ht="24.95" customHeight="1" x14ac:dyDescent="0.2">
      <c r="A9" s="369" t="s">
        <v>416</v>
      </c>
      <c r="B9" s="361">
        <v>1</v>
      </c>
      <c r="C9" s="362">
        <v>4</v>
      </c>
      <c r="D9" s="333"/>
      <c r="E9" s="352"/>
      <c r="F9" s="333"/>
      <c r="G9" s="352"/>
      <c r="H9" s="333"/>
      <c r="I9" s="352"/>
      <c r="J9" s="333"/>
      <c r="K9" s="352"/>
      <c r="L9" s="333"/>
      <c r="M9" s="352"/>
      <c r="N9" s="333"/>
      <c r="O9" s="352"/>
      <c r="P9" s="333"/>
      <c r="Q9" s="352"/>
      <c r="R9" s="333"/>
      <c r="S9" s="352"/>
      <c r="T9" s="333"/>
      <c r="U9" s="352"/>
      <c r="V9" s="333"/>
      <c r="W9" s="352"/>
      <c r="X9" s="333"/>
      <c r="Y9" s="352"/>
      <c r="Z9" s="333"/>
      <c r="AA9" s="352"/>
      <c r="AB9" s="279">
        <f t="shared" si="0"/>
        <v>1</v>
      </c>
      <c r="AC9" s="279">
        <f t="shared" si="1"/>
        <v>4</v>
      </c>
      <c r="AD9" s="279">
        <f t="shared" si="2"/>
        <v>5</v>
      </c>
      <c r="AE9" s="119">
        <f>'Quadro 1'!X6</f>
        <v>1</v>
      </c>
      <c r="AF9" s="119">
        <f>'Quadro 1'!Y6</f>
        <v>4</v>
      </c>
      <c r="AG9" s="119">
        <f>'Quadro 1'!Z6</f>
        <v>5</v>
      </c>
    </row>
    <row r="10" spans="1:33" ht="24.95" customHeight="1" x14ac:dyDescent="0.2">
      <c r="A10" s="369" t="s">
        <v>417</v>
      </c>
      <c r="B10" s="361">
        <v>2</v>
      </c>
      <c r="C10" s="362">
        <v>4</v>
      </c>
      <c r="D10" s="333"/>
      <c r="E10" s="352"/>
      <c r="F10" s="333"/>
      <c r="G10" s="352"/>
      <c r="H10" s="333"/>
      <c r="I10" s="352"/>
      <c r="J10" s="333"/>
      <c r="K10" s="352"/>
      <c r="L10" s="333"/>
      <c r="M10" s="352"/>
      <c r="N10" s="333"/>
      <c r="O10" s="352"/>
      <c r="P10" s="333"/>
      <c r="Q10" s="352"/>
      <c r="R10" s="333"/>
      <c r="S10" s="352"/>
      <c r="T10" s="333"/>
      <c r="U10" s="352"/>
      <c r="V10" s="333"/>
      <c r="W10" s="352"/>
      <c r="X10" s="333"/>
      <c r="Y10" s="352"/>
      <c r="Z10" s="333"/>
      <c r="AA10" s="352"/>
      <c r="AB10" s="279">
        <f t="shared" si="0"/>
        <v>2</v>
      </c>
      <c r="AC10" s="279">
        <f t="shared" si="1"/>
        <v>4</v>
      </c>
      <c r="AD10" s="279">
        <f t="shared" si="2"/>
        <v>6</v>
      </c>
      <c r="AE10" s="119">
        <f>'Quadro 1'!X7</f>
        <v>2</v>
      </c>
      <c r="AF10" s="119">
        <f>'Quadro 1'!Y7</f>
        <v>4</v>
      </c>
      <c r="AG10" s="119">
        <f>'Quadro 1'!Z7</f>
        <v>6</v>
      </c>
    </row>
    <row r="11" spans="1:33" ht="24.95" customHeight="1" x14ac:dyDescent="0.2">
      <c r="A11" s="369" t="s">
        <v>418</v>
      </c>
      <c r="B11" s="361"/>
      <c r="C11" s="362"/>
      <c r="D11" s="333"/>
      <c r="E11" s="352"/>
      <c r="F11" s="333"/>
      <c r="G11" s="352"/>
      <c r="H11" s="333"/>
      <c r="I11" s="352"/>
      <c r="J11" s="333"/>
      <c r="K11" s="352"/>
      <c r="L11" s="333"/>
      <c r="M11" s="352"/>
      <c r="N11" s="333"/>
      <c r="O11" s="352"/>
      <c r="P11" s="333"/>
      <c r="Q11" s="352"/>
      <c r="R11" s="333"/>
      <c r="S11" s="352"/>
      <c r="T11" s="333"/>
      <c r="U11" s="352"/>
      <c r="V11" s="333"/>
      <c r="W11" s="352"/>
      <c r="X11" s="333"/>
      <c r="Y11" s="352"/>
      <c r="Z11" s="333"/>
      <c r="AA11" s="352"/>
      <c r="AB11" s="279">
        <f t="shared" si="0"/>
        <v>0</v>
      </c>
      <c r="AC11" s="279">
        <f t="shared" si="1"/>
        <v>0</v>
      </c>
      <c r="AD11" s="279">
        <f t="shared" si="2"/>
        <v>0</v>
      </c>
      <c r="AE11" s="119">
        <f>'Quadro 1'!X8</f>
        <v>0</v>
      </c>
      <c r="AF11" s="119">
        <f>'Quadro 1'!Y8</f>
        <v>0</v>
      </c>
      <c r="AG11" s="119">
        <f>'Quadro 1'!Z8</f>
        <v>0</v>
      </c>
    </row>
    <row r="12" spans="1:33" ht="24.95" customHeight="1" x14ac:dyDescent="0.2">
      <c r="A12" s="369" t="s">
        <v>419</v>
      </c>
      <c r="B12" s="361">
        <v>2</v>
      </c>
      <c r="C12" s="362">
        <v>1</v>
      </c>
      <c r="D12" s="333"/>
      <c r="E12" s="352"/>
      <c r="F12" s="333"/>
      <c r="G12" s="352"/>
      <c r="H12" s="333"/>
      <c r="I12" s="352"/>
      <c r="J12" s="333"/>
      <c r="K12" s="352"/>
      <c r="L12" s="333"/>
      <c r="M12" s="352"/>
      <c r="N12" s="333"/>
      <c r="O12" s="352"/>
      <c r="P12" s="333"/>
      <c r="Q12" s="352"/>
      <c r="R12" s="333"/>
      <c r="S12" s="352"/>
      <c r="T12" s="333"/>
      <c r="U12" s="352"/>
      <c r="V12" s="333"/>
      <c r="W12" s="352"/>
      <c r="X12" s="333"/>
      <c r="Y12" s="352"/>
      <c r="Z12" s="333"/>
      <c r="AA12" s="352"/>
      <c r="AB12" s="279">
        <f t="shared" si="0"/>
        <v>2</v>
      </c>
      <c r="AC12" s="279">
        <f t="shared" si="1"/>
        <v>1</v>
      </c>
      <c r="AD12" s="279">
        <f t="shared" si="2"/>
        <v>3</v>
      </c>
      <c r="AE12" s="119">
        <f>'Quadro 1'!X9</f>
        <v>2</v>
      </c>
      <c r="AF12" s="119">
        <f>'Quadro 1'!Y9</f>
        <v>1</v>
      </c>
      <c r="AG12" s="119">
        <f>'Quadro 1'!Z9</f>
        <v>3</v>
      </c>
    </row>
    <row r="13" spans="1:33" ht="24.95" customHeight="1" x14ac:dyDescent="0.2">
      <c r="A13" s="369" t="s">
        <v>45</v>
      </c>
      <c r="B13" s="361">
        <v>8</v>
      </c>
      <c r="C13" s="362">
        <v>20</v>
      </c>
      <c r="D13" s="333"/>
      <c r="E13" s="352"/>
      <c r="F13" s="333"/>
      <c r="G13" s="352"/>
      <c r="H13" s="333"/>
      <c r="I13" s="352"/>
      <c r="J13" s="333"/>
      <c r="K13" s="352"/>
      <c r="L13" s="333"/>
      <c r="M13" s="352"/>
      <c r="N13" s="333"/>
      <c r="O13" s="352"/>
      <c r="P13" s="333"/>
      <c r="Q13" s="352"/>
      <c r="R13" s="333"/>
      <c r="S13" s="352"/>
      <c r="T13" s="333"/>
      <c r="U13" s="352"/>
      <c r="V13" s="333"/>
      <c r="W13" s="352"/>
      <c r="X13" s="333"/>
      <c r="Y13" s="352"/>
      <c r="Z13" s="333"/>
      <c r="AA13" s="352"/>
      <c r="AB13" s="279">
        <f t="shared" si="0"/>
        <v>8</v>
      </c>
      <c r="AC13" s="279">
        <f t="shared" si="1"/>
        <v>20</v>
      </c>
      <c r="AD13" s="279">
        <f t="shared" si="2"/>
        <v>28</v>
      </c>
      <c r="AE13" s="119">
        <f>'Quadro 1'!X10</f>
        <v>8</v>
      </c>
      <c r="AF13" s="119">
        <f>'Quadro 1'!Y10</f>
        <v>20</v>
      </c>
      <c r="AG13" s="119">
        <f>'Quadro 1'!Z10</f>
        <v>28</v>
      </c>
    </row>
    <row r="14" spans="1:33" ht="24.95" customHeight="1" x14ac:dyDescent="0.2">
      <c r="A14" s="369" t="s">
        <v>46</v>
      </c>
      <c r="B14" s="361">
        <v>22</v>
      </c>
      <c r="C14" s="362">
        <v>64</v>
      </c>
      <c r="D14" s="333"/>
      <c r="E14" s="352"/>
      <c r="F14" s="333"/>
      <c r="G14" s="352"/>
      <c r="H14" s="333"/>
      <c r="I14" s="352"/>
      <c r="J14" s="333"/>
      <c r="K14" s="352"/>
      <c r="L14" s="333"/>
      <c r="M14" s="352"/>
      <c r="N14" s="333"/>
      <c r="O14" s="352"/>
      <c r="P14" s="333"/>
      <c r="Q14" s="352"/>
      <c r="R14" s="333"/>
      <c r="S14" s="352"/>
      <c r="T14" s="333"/>
      <c r="U14" s="352"/>
      <c r="V14" s="333"/>
      <c r="W14" s="352"/>
      <c r="X14" s="333"/>
      <c r="Y14" s="352"/>
      <c r="Z14" s="333"/>
      <c r="AA14" s="352"/>
      <c r="AB14" s="279">
        <f t="shared" si="0"/>
        <v>22</v>
      </c>
      <c r="AC14" s="279">
        <f t="shared" si="1"/>
        <v>64</v>
      </c>
      <c r="AD14" s="279">
        <f t="shared" si="2"/>
        <v>86</v>
      </c>
      <c r="AE14" s="119">
        <f>'Quadro 1'!X11</f>
        <v>22</v>
      </c>
      <c r="AF14" s="119">
        <f>'Quadro 1'!Y11</f>
        <v>64</v>
      </c>
      <c r="AG14" s="119">
        <f>'Quadro 1'!Z11</f>
        <v>86</v>
      </c>
    </row>
    <row r="15" spans="1:33" ht="24.95" customHeight="1" x14ac:dyDescent="0.2">
      <c r="A15" s="369" t="s">
        <v>47</v>
      </c>
      <c r="B15" s="361">
        <v>18</v>
      </c>
      <c r="C15" s="362">
        <v>22</v>
      </c>
      <c r="D15" s="333"/>
      <c r="E15" s="352"/>
      <c r="F15" s="333"/>
      <c r="G15" s="352"/>
      <c r="H15" s="333"/>
      <c r="I15" s="352"/>
      <c r="J15" s="333"/>
      <c r="K15" s="352"/>
      <c r="L15" s="333"/>
      <c r="M15" s="352"/>
      <c r="N15" s="333"/>
      <c r="O15" s="352"/>
      <c r="P15" s="333"/>
      <c r="Q15" s="352"/>
      <c r="R15" s="333"/>
      <c r="S15" s="352"/>
      <c r="T15" s="333"/>
      <c r="U15" s="352"/>
      <c r="V15" s="333"/>
      <c r="W15" s="352"/>
      <c r="X15" s="333"/>
      <c r="Y15" s="352"/>
      <c r="Z15" s="333"/>
      <c r="AA15" s="352"/>
      <c r="AB15" s="279">
        <f t="shared" si="0"/>
        <v>18</v>
      </c>
      <c r="AC15" s="279">
        <f t="shared" si="1"/>
        <v>22</v>
      </c>
      <c r="AD15" s="279">
        <f t="shared" si="2"/>
        <v>40</v>
      </c>
      <c r="AE15" s="119">
        <f>'Quadro 1'!X12</f>
        <v>18</v>
      </c>
      <c r="AF15" s="119">
        <f>'Quadro 1'!Y12</f>
        <v>22</v>
      </c>
      <c r="AG15" s="119">
        <f>'Quadro 1'!Z12</f>
        <v>40</v>
      </c>
    </row>
    <row r="16" spans="1:33" ht="24.95" customHeight="1" x14ac:dyDescent="0.2">
      <c r="A16" s="369" t="s">
        <v>48</v>
      </c>
      <c r="B16" s="361"/>
      <c r="C16" s="362"/>
      <c r="D16" s="333"/>
      <c r="E16" s="352"/>
      <c r="F16" s="333"/>
      <c r="G16" s="352"/>
      <c r="H16" s="333"/>
      <c r="I16" s="352"/>
      <c r="J16" s="333"/>
      <c r="K16" s="352"/>
      <c r="L16" s="333"/>
      <c r="M16" s="352"/>
      <c r="N16" s="333"/>
      <c r="O16" s="352"/>
      <c r="P16" s="333"/>
      <c r="Q16" s="352"/>
      <c r="R16" s="333"/>
      <c r="S16" s="352"/>
      <c r="T16" s="333"/>
      <c r="U16" s="352"/>
      <c r="V16" s="333"/>
      <c r="W16" s="352"/>
      <c r="X16" s="333"/>
      <c r="Y16" s="352"/>
      <c r="Z16" s="333"/>
      <c r="AA16" s="352"/>
      <c r="AB16" s="279">
        <f t="shared" si="0"/>
        <v>0</v>
      </c>
      <c r="AC16" s="279">
        <f t="shared" si="1"/>
        <v>0</v>
      </c>
      <c r="AD16" s="279">
        <f t="shared" si="2"/>
        <v>0</v>
      </c>
      <c r="AE16" s="119">
        <f>'Quadro 1'!X13</f>
        <v>0</v>
      </c>
      <c r="AF16" s="119">
        <f>'Quadro 1'!Y13</f>
        <v>0</v>
      </c>
      <c r="AG16" s="119">
        <f>'Quadro 1'!Z13</f>
        <v>0</v>
      </c>
    </row>
    <row r="17" spans="1:33" ht="24.95" customHeight="1" x14ac:dyDescent="0.2">
      <c r="A17" s="369" t="s">
        <v>49</v>
      </c>
      <c r="B17" s="361">
        <v>7</v>
      </c>
      <c r="C17" s="362">
        <v>6</v>
      </c>
      <c r="D17" s="333"/>
      <c r="E17" s="352"/>
      <c r="F17" s="333"/>
      <c r="G17" s="352"/>
      <c r="H17" s="333"/>
      <c r="I17" s="352"/>
      <c r="J17" s="333"/>
      <c r="K17" s="352"/>
      <c r="L17" s="333"/>
      <c r="M17" s="352"/>
      <c r="N17" s="333"/>
      <c r="O17" s="352"/>
      <c r="P17" s="333"/>
      <c r="Q17" s="352"/>
      <c r="R17" s="333"/>
      <c r="S17" s="352"/>
      <c r="T17" s="333"/>
      <c r="U17" s="352"/>
      <c r="V17" s="333"/>
      <c r="W17" s="352"/>
      <c r="X17" s="333"/>
      <c r="Y17" s="352"/>
      <c r="Z17" s="333"/>
      <c r="AA17" s="352"/>
      <c r="AB17" s="279">
        <f t="shared" si="0"/>
        <v>7</v>
      </c>
      <c r="AC17" s="279">
        <f t="shared" si="1"/>
        <v>6</v>
      </c>
      <c r="AD17" s="279">
        <f t="shared" si="2"/>
        <v>13</v>
      </c>
      <c r="AE17" s="119">
        <f>'Quadro 1'!X14</f>
        <v>7</v>
      </c>
      <c r="AF17" s="119">
        <f>'Quadro 1'!Y14</f>
        <v>6</v>
      </c>
      <c r="AG17" s="119">
        <f>'Quadro 1'!Z14</f>
        <v>13</v>
      </c>
    </row>
    <row r="18" spans="1:33" ht="24.95" customHeight="1" x14ac:dyDescent="0.2">
      <c r="A18" s="369" t="s">
        <v>50</v>
      </c>
      <c r="B18" s="361"/>
      <c r="C18" s="362"/>
      <c r="D18" s="333"/>
      <c r="E18" s="352"/>
      <c r="F18" s="333"/>
      <c r="G18" s="352"/>
      <c r="H18" s="333"/>
      <c r="I18" s="352"/>
      <c r="J18" s="333"/>
      <c r="K18" s="352"/>
      <c r="L18" s="333"/>
      <c r="M18" s="352"/>
      <c r="N18" s="333"/>
      <c r="O18" s="352"/>
      <c r="P18" s="333"/>
      <c r="Q18" s="352"/>
      <c r="R18" s="333"/>
      <c r="S18" s="352"/>
      <c r="T18" s="333"/>
      <c r="U18" s="352"/>
      <c r="V18" s="333"/>
      <c r="W18" s="352"/>
      <c r="X18" s="333"/>
      <c r="Y18" s="352"/>
      <c r="Z18" s="333"/>
      <c r="AA18" s="352"/>
      <c r="AB18" s="279">
        <f t="shared" si="0"/>
        <v>0</v>
      </c>
      <c r="AC18" s="279">
        <f t="shared" si="1"/>
        <v>0</v>
      </c>
      <c r="AD18" s="279">
        <f t="shared" si="2"/>
        <v>0</v>
      </c>
      <c r="AE18" s="119">
        <f>'Quadro 1'!X15</f>
        <v>0</v>
      </c>
      <c r="AF18" s="119">
        <f>'Quadro 1'!Y15</f>
        <v>0</v>
      </c>
      <c r="AG18" s="119">
        <f>'Quadro 1'!Z15</f>
        <v>0</v>
      </c>
    </row>
    <row r="19" spans="1:33" ht="24.95" customHeight="1" x14ac:dyDescent="0.2">
      <c r="A19" s="369" t="s">
        <v>51</v>
      </c>
      <c r="B19" s="361"/>
      <c r="C19" s="362"/>
      <c r="D19" s="333"/>
      <c r="E19" s="352"/>
      <c r="F19" s="333"/>
      <c r="G19" s="352"/>
      <c r="H19" s="333"/>
      <c r="I19" s="352"/>
      <c r="J19" s="333"/>
      <c r="K19" s="352"/>
      <c r="L19" s="333"/>
      <c r="M19" s="352"/>
      <c r="N19" s="333"/>
      <c r="O19" s="352"/>
      <c r="P19" s="333"/>
      <c r="Q19" s="352"/>
      <c r="R19" s="333"/>
      <c r="S19" s="352"/>
      <c r="T19" s="333"/>
      <c r="U19" s="352"/>
      <c r="V19" s="333"/>
      <c r="W19" s="352"/>
      <c r="X19" s="333"/>
      <c r="Y19" s="352"/>
      <c r="Z19" s="333"/>
      <c r="AA19" s="352"/>
      <c r="AB19" s="279">
        <f t="shared" si="0"/>
        <v>0</v>
      </c>
      <c r="AC19" s="279">
        <f t="shared" si="1"/>
        <v>0</v>
      </c>
      <c r="AD19" s="279">
        <f t="shared" si="2"/>
        <v>0</v>
      </c>
      <c r="AE19" s="119">
        <f>'Quadro 1'!X16</f>
        <v>0</v>
      </c>
      <c r="AF19" s="119">
        <f>'Quadro 1'!Y16</f>
        <v>0</v>
      </c>
      <c r="AG19" s="119">
        <f>'Quadro 1'!Z16</f>
        <v>0</v>
      </c>
    </row>
    <row r="20" spans="1:33" ht="24.95" customHeight="1" x14ac:dyDescent="0.2">
      <c r="A20" s="369" t="s">
        <v>512</v>
      </c>
      <c r="B20" s="361"/>
      <c r="C20" s="362"/>
      <c r="D20" s="333"/>
      <c r="E20" s="352"/>
      <c r="F20" s="333"/>
      <c r="G20" s="352"/>
      <c r="H20" s="333"/>
      <c r="I20" s="352"/>
      <c r="J20" s="333"/>
      <c r="K20" s="352"/>
      <c r="L20" s="333"/>
      <c r="M20" s="352"/>
      <c r="N20" s="333"/>
      <c r="O20" s="352"/>
      <c r="P20" s="333"/>
      <c r="Q20" s="352"/>
      <c r="R20" s="333"/>
      <c r="S20" s="352"/>
      <c r="T20" s="333"/>
      <c r="U20" s="352"/>
      <c r="V20" s="333"/>
      <c r="W20" s="352"/>
      <c r="X20" s="333"/>
      <c r="Y20" s="352"/>
      <c r="Z20" s="333"/>
      <c r="AA20" s="352"/>
      <c r="AB20" s="279">
        <f t="shared" si="0"/>
        <v>0</v>
      </c>
      <c r="AC20" s="279">
        <f t="shared" si="1"/>
        <v>0</v>
      </c>
      <c r="AD20" s="279">
        <f t="shared" si="2"/>
        <v>0</v>
      </c>
      <c r="AE20" s="119">
        <f>'Quadro 1'!X17</f>
        <v>0</v>
      </c>
      <c r="AF20" s="119">
        <f>'Quadro 1'!Y17</f>
        <v>0</v>
      </c>
      <c r="AG20" s="119">
        <f>'Quadro 1'!Z17</f>
        <v>0</v>
      </c>
    </row>
    <row r="21" spans="1:33" ht="24.95" customHeight="1" x14ac:dyDescent="0.2">
      <c r="A21" s="369" t="s">
        <v>54</v>
      </c>
      <c r="B21" s="361"/>
      <c r="C21" s="362"/>
      <c r="D21" s="333"/>
      <c r="E21" s="352"/>
      <c r="F21" s="333"/>
      <c r="G21" s="352"/>
      <c r="H21" s="333"/>
      <c r="I21" s="352"/>
      <c r="J21" s="333"/>
      <c r="K21" s="352"/>
      <c r="L21" s="333"/>
      <c r="M21" s="352"/>
      <c r="N21" s="333"/>
      <c r="O21" s="352"/>
      <c r="P21" s="333"/>
      <c r="Q21" s="352"/>
      <c r="R21" s="333"/>
      <c r="S21" s="352"/>
      <c r="T21" s="333"/>
      <c r="U21" s="352"/>
      <c r="V21" s="333"/>
      <c r="W21" s="352"/>
      <c r="X21" s="333"/>
      <c r="Y21" s="352"/>
      <c r="Z21" s="333"/>
      <c r="AA21" s="352"/>
      <c r="AB21" s="279">
        <f t="shared" si="0"/>
        <v>0</v>
      </c>
      <c r="AC21" s="279">
        <f t="shared" si="1"/>
        <v>0</v>
      </c>
      <c r="AD21" s="279">
        <f t="shared" si="2"/>
        <v>0</v>
      </c>
      <c r="AE21" s="119">
        <f>'Quadro 1'!X18</f>
        <v>0</v>
      </c>
      <c r="AF21" s="119">
        <f>'Quadro 1'!Y18</f>
        <v>0</v>
      </c>
      <c r="AG21" s="119">
        <f>'Quadro 1'!Z18</f>
        <v>0</v>
      </c>
    </row>
    <row r="22" spans="1:33" ht="24.95" customHeight="1" x14ac:dyDescent="0.2">
      <c r="A22" s="369" t="s">
        <v>55</v>
      </c>
      <c r="B22" s="361">
        <v>9</v>
      </c>
      <c r="C22" s="362">
        <v>3</v>
      </c>
      <c r="D22" s="333"/>
      <c r="E22" s="352"/>
      <c r="F22" s="333"/>
      <c r="G22" s="352"/>
      <c r="H22" s="333"/>
      <c r="I22" s="352"/>
      <c r="J22" s="333"/>
      <c r="K22" s="352"/>
      <c r="L22" s="333"/>
      <c r="M22" s="352"/>
      <c r="N22" s="333"/>
      <c r="O22" s="352"/>
      <c r="P22" s="333"/>
      <c r="Q22" s="352"/>
      <c r="R22" s="333"/>
      <c r="S22" s="352"/>
      <c r="T22" s="333"/>
      <c r="U22" s="352"/>
      <c r="V22" s="333"/>
      <c r="W22" s="352"/>
      <c r="X22" s="333"/>
      <c r="Y22" s="352"/>
      <c r="Z22" s="333"/>
      <c r="AA22" s="352"/>
      <c r="AB22" s="279">
        <f t="shared" si="0"/>
        <v>9</v>
      </c>
      <c r="AC22" s="279">
        <f t="shared" si="1"/>
        <v>3</v>
      </c>
      <c r="AD22" s="279">
        <f t="shared" si="2"/>
        <v>12</v>
      </c>
      <c r="AE22" s="119">
        <f>'Quadro 1'!X19</f>
        <v>9</v>
      </c>
      <c r="AF22" s="119">
        <f>'Quadro 1'!Y19</f>
        <v>3</v>
      </c>
      <c r="AG22" s="119">
        <f>'Quadro 1'!Z19</f>
        <v>12</v>
      </c>
    </row>
    <row r="23" spans="1:33" ht="24.95" customHeight="1" x14ac:dyDescent="0.2">
      <c r="A23" s="369" t="s">
        <v>56</v>
      </c>
      <c r="B23" s="361">
        <v>86</v>
      </c>
      <c r="C23" s="362">
        <v>80</v>
      </c>
      <c r="D23" s="333"/>
      <c r="E23" s="352"/>
      <c r="F23" s="333"/>
      <c r="G23" s="352"/>
      <c r="H23" s="333"/>
      <c r="I23" s="352"/>
      <c r="J23" s="333">
        <v>25</v>
      </c>
      <c r="K23" s="352">
        <v>36</v>
      </c>
      <c r="L23" s="333"/>
      <c r="M23" s="352"/>
      <c r="N23" s="333"/>
      <c r="O23" s="352"/>
      <c r="P23" s="333"/>
      <c r="Q23" s="352"/>
      <c r="R23" s="333"/>
      <c r="S23" s="352"/>
      <c r="T23" s="333"/>
      <c r="U23" s="352"/>
      <c r="V23" s="333"/>
      <c r="W23" s="352"/>
      <c r="X23" s="333"/>
      <c r="Y23" s="352"/>
      <c r="Z23" s="333"/>
      <c r="AA23" s="352"/>
      <c r="AB23" s="279">
        <f t="shared" si="0"/>
        <v>111</v>
      </c>
      <c r="AC23" s="279">
        <f t="shared" si="1"/>
        <v>116</v>
      </c>
      <c r="AD23" s="279">
        <f t="shared" si="2"/>
        <v>227</v>
      </c>
      <c r="AE23" s="119">
        <f>'Quadro 1'!X20</f>
        <v>111</v>
      </c>
      <c r="AF23" s="119">
        <f>'Quadro 1'!Y20</f>
        <v>116</v>
      </c>
      <c r="AG23" s="119">
        <f>'Quadro 1'!Z20</f>
        <v>227</v>
      </c>
    </row>
    <row r="24" spans="1:33" ht="24.95" customHeight="1" x14ac:dyDescent="0.2">
      <c r="A24" s="369" t="s">
        <v>57</v>
      </c>
      <c r="B24" s="361">
        <v>8</v>
      </c>
      <c r="C24" s="362">
        <v>17</v>
      </c>
      <c r="D24" s="333"/>
      <c r="E24" s="352"/>
      <c r="F24" s="333"/>
      <c r="G24" s="352"/>
      <c r="H24" s="333"/>
      <c r="I24" s="352"/>
      <c r="J24" s="333">
        <v>1</v>
      </c>
      <c r="K24" s="352">
        <v>1</v>
      </c>
      <c r="L24" s="333"/>
      <c r="M24" s="352"/>
      <c r="N24" s="333"/>
      <c r="O24" s="352"/>
      <c r="P24" s="333"/>
      <c r="Q24" s="352"/>
      <c r="R24" s="333"/>
      <c r="S24" s="352"/>
      <c r="T24" s="333"/>
      <c r="U24" s="352"/>
      <c r="V24" s="333"/>
      <c r="W24" s="352"/>
      <c r="X24" s="333"/>
      <c r="Y24" s="352"/>
      <c r="Z24" s="333"/>
      <c r="AA24" s="352"/>
      <c r="AB24" s="279">
        <f t="shared" si="0"/>
        <v>9</v>
      </c>
      <c r="AC24" s="279">
        <f t="shared" si="1"/>
        <v>18</v>
      </c>
      <c r="AD24" s="279">
        <f t="shared" si="2"/>
        <v>27</v>
      </c>
      <c r="AE24" s="119">
        <f>'Quadro 1'!X21</f>
        <v>9</v>
      </c>
      <c r="AF24" s="119">
        <f>'Quadro 1'!Y21</f>
        <v>18</v>
      </c>
      <c r="AG24" s="119">
        <f>'Quadro 1'!Z21</f>
        <v>27</v>
      </c>
    </row>
    <row r="25" spans="1:33" ht="24.95" customHeight="1" x14ac:dyDescent="0.2">
      <c r="A25" s="369" t="s">
        <v>58</v>
      </c>
      <c r="B25" s="361"/>
      <c r="C25" s="362"/>
      <c r="D25" s="333"/>
      <c r="E25" s="352"/>
      <c r="F25" s="333"/>
      <c r="G25" s="352"/>
      <c r="H25" s="333"/>
      <c r="I25" s="352"/>
      <c r="J25" s="333"/>
      <c r="K25" s="352"/>
      <c r="L25" s="333"/>
      <c r="M25" s="352"/>
      <c r="N25" s="333"/>
      <c r="O25" s="352"/>
      <c r="P25" s="333"/>
      <c r="Q25" s="352"/>
      <c r="R25" s="333"/>
      <c r="S25" s="352"/>
      <c r="T25" s="333"/>
      <c r="U25" s="352"/>
      <c r="V25" s="333"/>
      <c r="W25" s="352"/>
      <c r="X25" s="333"/>
      <c r="Y25" s="352"/>
      <c r="Z25" s="333"/>
      <c r="AA25" s="352"/>
      <c r="AB25" s="279">
        <f t="shared" si="0"/>
        <v>0</v>
      </c>
      <c r="AC25" s="279">
        <f t="shared" si="1"/>
        <v>0</v>
      </c>
      <c r="AD25" s="279">
        <f t="shared" si="2"/>
        <v>0</v>
      </c>
      <c r="AE25" s="119">
        <f>'Quadro 1'!X22</f>
        <v>0</v>
      </c>
      <c r="AF25" s="119">
        <f>'Quadro 1'!Y22</f>
        <v>0</v>
      </c>
      <c r="AG25" s="119">
        <f>'Quadro 1'!Z22</f>
        <v>0</v>
      </c>
    </row>
    <row r="26" spans="1:33" ht="24.95" customHeight="1" x14ac:dyDescent="0.2">
      <c r="A26" s="369" t="s">
        <v>59</v>
      </c>
      <c r="B26" s="361"/>
      <c r="C26" s="362"/>
      <c r="D26" s="333"/>
      <c r="E26" s="352"/>
      <c r="F26" s="333"/>
      <c r="G26" s="352"/>
      <c r="H26" s="333"/>
      <c r="I26" s="352"/>
      <c r="J26" s="333"/>
      <c r="K26" s="352"/>
      <c r="L26" s="333"/>
      <c r="M26" s="352"/>
      <c r="N26" s="333"/>
      <c r="O26" s="352"/>
      <c r="P26" s="333"/>
      <c r="Q26" s="352"/>
      <c r="R26" s="333"/>
      <c r="S26" s="352"/>
      <c r="T26" s="333"/>
      <c r="U26" s="352"/>
      <c r="V26" s="333"/>
      <c r="W26" s="352"/>
      <c r="X26" s="333"/>
      <c r="Y26" s="352"/>
      <c r="Z26" s="333"/>
      <c r="AA26" s="352"/>
      <c r="AB26" s="279">
        <f t="shared" si="0"/>
        <v>0</v>
      </c>
      <c r="AC26" s="279">
        <f t="shared" si="1"/>
        <v>0</v>
      </c>
      <c r="AD26" s="279">
        <f t="shared" si="2"/>
        <v>0</v>
      </c>
      <c r="AE26" s="119">
        <f>'Quadro 1'!X23</f>
        <v>0</v>
      </c>
      <c r="AF26" s="119">
        <f>'Quadro 1'!Y23</f>
        <v>0</v>
      </c>
      <c r="AG26" s="119">
        <f>'Quadro 1'!Z23</f>
        <v>0</v>
      </c>
    </row>
    <row r="27" spans="1:33" ht="24.95" customHeight="1" x14ac:dyDescent="0.2">
      <c r="A27" s="369" t="s">
        <v>60</v>
      </c>
      <c r="B27" s="361">
        <v>1</v>
      </c>
      <c r="C27" s="362"/>
      <c r="D27" s="333"/>
      <c r="E27" s="352"/>
      <c r="F27" s="333"/>
      <c r="G27" s="352"/>
      <c r="H27" s="333"/>
      <c r="I27" s="352"/>
      <c r="J27" s="333"/>
      <c r="K27" s="352"/>
      <c r="L27" s="333"/>
      <c r="M27" s="352"/>
      <c r="N27" s="333"/>
      <c r="O27" s="352"/>
      <c r="P27" s="333"/>
      <c r="Q27" s="352"/>
      <c r="R27" s="333"/>
      <c r="S27" s="352"/>
      <c r="T27" s="333"/>
      <c r="U27" s="352"/>
      <c r="V27" s="333"/>
      <c r="W27" s="352"/>
      <c r="X27" s="333"/>
      <c r="Y27" s="352"/>
      <c r="Z27" s="333"/>
      <c r="AA27" s="352"/>
      <c r="AB27" s="279">
        <f t="shared" si="0"/>
        <v>1</v>
      </c>
      <c r="AC27" s="279">
        <f t="shared" si="1"/>
        <v>0</v>
      </c>
      <c r="AD27" s="279">
        <f t="shared" si="2"/>
        <v>1</v>
      </c>
      <c r="AE27" s="119">
        <f>'Quadro 1'!X24</f>
        <v>1</v>
      </c>
      <c r="AF27" s="119">
        <f>'Quadro 1'!Y24</f>
        <v>0</v>
      </c>
      <c r="AG27" s="119">
        <f>'Quadro 1'!Z24</f>
        <v>1</v>
      </c>
    </row>
    <row r="28" spans="1:33" ht="24.95" customHeight="1" x14ac:dyDescent="0.2">
      <c r="A28" s="369" t="s">
        <v>61</v>
      </c>
      <c r="B28" s="361"/>
      <c r="C28" s="362"/>
      <c r="D28" s="333"/>
      <c r="E28" s="352"/>
      <c r="F28" s="333"/>
      <c r="G28" s="352"/>
      <c r="H28" s="333"/>
      <c r="I28" s="352"/>
      <c r="J28" s="333"/>
      <c r="K28" s="352"/>
      <c r="L28" s="333"/>
      <c r="M28" s="352"/>
      <c r="N28" s="333"/>
      <c r="O28" s="352"/>
      <c r="P28" s="333"/>
      <c r="Q28" s="352"/>
      <c r="R28" s="333"/>
      <c r="S28" s="352"/>
      <c r="T28" s="333"/>
      <c r="U28" s="352"/>
      <c r="V28" s="333"/>
      <c r="W28" s="352"/>
      <c r="X28" s="333"/>
      <c r="Y28" s="352"/>
      <c r="Z28" s="333"/>
      <c r="AA28" s="352"/>
      <c r="AB28" s="279">
        <f t="shared" si="0"/>
        <v>0</v>
      </c>
      <c r="AC28" s="279">
        <f t="shared" si="1"/>
        <v>0</v>
      </c>
      <c r="AD28" s="279">
        <f t="shared" si="2"/>
        <v>0</v>
      </c>
      <c r="AE28" s="119">
        <f>'Quadro 1'!X25</f>
        <v>0</v>
      </c>
      <c r="AF28" s="119">
        <f>'Quadro 1'!Y25</f>
        <v>0</v>
      </c>
      <c r="AG28" s="119">
        <f>'Quadro 1'!Z25</f>
        <v>0</v>
      </c>
    </row>
    <row r="29" spans="1:33" ht="24.95" customHeight="1" x14ac:dyDescent="0.2">
      <c r="A29" s="369" t="s">
        <v>62</v>
      </c>
      <c r="B29" s="361"/>
      <c r="C29" s="362"/>
      <c r="D29" s="333"/>
      <c r="E29" s="352"/>
      <c r="F29" s="333"/>
      <c r="G29" s="352"/>
      <c r="H29" s="333"/>
      <c r="I29" s="352"/>
      <c r="J29" s="333"/>
      <c r="K29" s="352"/>
      <c r="L29" s="333"/>
      <c r="M29" s="352"/>
      <c r="N29" s="333"/>
      <c r="O29" s="352"/>
      <c r="P29" s="333"/>
      <c r="Q29" s="352"/>
      <c r="R29" s="333"/>
      <c r="S29" s="352"/>
      <c r="T29" s="333"/>
      <c r="U29" s="352"/>
      <c r="V29" s="333"/>
      <c r="W29" s="352"/>
      <c r="X29" s="333"/>
      <c r="Y29" s="352"/>
      <c r="Z29" s="333"/>
      <c r="AA29" s="352"/>
      <c r="AB29" s="279">
        <f t="shared" si="0"/>
        <v>0</v>
      </c>
      <c r="AC29" s="279">
        <f t="shared" si="1"/>
        <v>0</v>
      </c>
      <c r="AD29" s="279">
        <f t="shared" si="2"/>
        <v>0</v>
      </c>
      <c r="AE29" s="119">
        <f>'Quadro 1'!X26</f>
        <v>0</v>
      </c>
      <c r="AF29" s="119">
        <f>'Quadro 1'!Y26</f>
        <v>0</v>
      </c>
      <c r="AG29" s="119">
        <f>'Quadro 1'!Z26</f>
        <v>0</v>
      </c>
    </row>
    <row r="30" spans="1:33" ht="24.95" customHeight="1" x14ac:dyDescent="0.2">
      <c r="A30" s="369" t="s">
        <v>63</v>
      </c>
      <c r="B30" s="361"/>
      <c r="C30" s="362"/>
      <c r="D30" s="333"/>
      <c r="E30" s="352"/>
      <c r="F30" s="333"/>
      <c r="G30" s="352"/>
      <c r="H30" s="333"/>
      <c r="I30" s="352"/>
      <c r="J30" s="333"/>
      <c r="K30" s="352"/>
      <c r="L30" s="333"/>
      <c r="M30" s="352"/>
      <c r="N30" s="333"/>
      <c r="O30" s="352"/>
      <c r="P30" s="333"/>
      <c r="Q30" s="352"/>
      <c r="R30" s="333"/>
      <c r="S30" s="352"/>
      <c r="T30" s="333"/>
      <c r="U30" s="352"/>
      <c r="V30" s="333"/>
      <c r="W30" s="352"/>
      <c r="X30" s="333"/>
      <c r="Y30" s="352"/>
      <c r="Z30" s="333"/>
      <c r="AA30" s="352"/>
      <c r="AB30" s="279">
        <f t="shared" si="0"/>
        <v>0</v>
      </c>
      <c r="AC30" s="279">
        <f t="shared" si="1"/>
        <v>0</v>
      </c>
      <c r="AD30" s="279">
        <f t="shared" si="2"/>
        <v>0</v>
      </c>
      <c r="AE30" s="119">
        <f>'Quadro 1'!X27</f>
        <v>0</v>
      </c>
      <c r="AF30" s="119">
        <f>'Quadro 1'!Y27</f>
        <v>0</v>
      </c>
      <c r="AG30" s="119">
        <f>'Quadro 1'!Z27</f>
        <v>0</v>
      </c>
    </row>
    <row r="31" spans="1:33" ht="24.95" customHeight="1" x14ac:dyDescent="0.2">
      <c r="A31" s="369" t="s">
        <v>64</v>
      </c>
      <c r="B31" s="361"/>
      <c r="C31" s="362"/>
      <c r="D31" s="333"/>
      <c r="E31" s="352"/>
      <c r="F31" s="333"/>
      <c r="G31" s="352"/>
      <c r="H31" s="333"/>
      <c r="I31" s="352"/>
      <c r="J31" s="333"/>
      <c r="K31" s="352"/>
      <c r="L31" s="333"/>
      <c r="M31" s="352"/>
      <c r="N31" s="333"/>
      <c r="O31" s="352"/>
      <c r="P31" s="333"/>
      <c r="Q31" s="352"/>
      <c r="R31" s="333"/>
      <c r="S31" s="352"/>
      <c r="T31" s="333"/>
      <c r="U31" s="352"/>
      <c r="V31" s="333"/>
      <c r="W31" s="352"/>
      <c r="X31" s="333"/>
      <c r="Y31" s="352"/>
      <c r="Z31" s="333"/>
      <c r="AA31" s="352"/>
      <c r="AB31" s="279">
        <f t="shared" si="0"/>
        <v>0</v>
      </c>
      <c r="AC31" s="279">
        <f t="shared" si="1"/>
        <v>0</v>
      </c>
      <c r="AD31" s="279">
        <f t="shared" si="2"/>
        <v>0</v>
      </c>
      <c r="AE31" s="119">
        <f>'Quadro 1'!X28</f>
        <v>0</v>
      </c>
      <c r="AF31" s="119">
        <f>'Quadro 1'!Y28</f>
        <v>0</v>
      </c>
      <c r="AG31" s="119">
        <f>'Quadro 1'!Z28</f>
        <v>0</v>
      </c>
    </row>
    <row r="32" spans="1:33" ht="24.95" customHeight="1" x14ac:dyDescent="0.2">
      <c r="A32" s="369" t="s">
        <v>65</v>
      </c>
      <c r="B32" s="361"/>
      <c r="C32" s="362"/>
      <c r="D32" s="333"/>
      <c r="E32" s="352"/>
      <c r="F32" s="333"/>
      <c r="G32" s="352"/>
      <c r="H32" s="333"/>
      <c r="I32" s="352"/>
      <c r="J32" s="333"/>
      <c r="K32" s="352"/>
      <c r="L32" s="333"/>
      <c r="M32" s="352"/>
      <c r="N32" s="333"/>
      <c r="O32" s="352"/>
      <c r="P32" s="333"/>
      <c r="Q32" s="352"/>
      <c r="R32" s="333"/>
      <c r="S32" s="352"/>
      <c r="T32" s="333"/>
      <c r="U32" s="352"/>
      <c r="V32" s="333"/>
      <c r="W32" s="352"/>
      <c r="X32" s="333"/>
      <c r="Y32" s="352"/>
      <c r="Z32" s="333"/>
      <c r="AA32" s="352"/>
      <c r="AB32" s="279">
        <f t="shared" si="0"/>
        <v>0</v>
      </c>
      <c r="AC32" s="279">
        <f t="shared" si="1"/>
        <v>0</v>
      </c>
      <c r="AD32" s="279">
        <f t="shared" si="2"/>
        <v>0</v>
      </c>
      <c r="AE32" s="119">
        <f>'Quadro 1'!X29</f>
        <v>0</v>
      </c>
      <c r="AF32" s="119">
        <f>'Quadro 1'!Y29</f>
        <v>0</v>
      </c>
      <c r="AG32" s="119">
        <f>'Quadro 1'!Z29</f>
        <v>0</v>
      </c>
    </row>
    <row r="33" spans="1:33" ht="24.95" customHeight="1" x14ac:dyDescent="0.2">
      <c r="A33" s="369" t="s">
        <v>66</v>
      </c>
      <c r="B33" s="361"/>
      <c r="C33" s="362"/>
      <c r="D33" s="333"/>
      <c r="E33" s="352"/>
      <c r="F33" s="333"/>
      <c r="G33" s="352"/>
      <c r="H33" s="333"/>
      <c r="I33" s="352"/>
      <c r="J33" s="333"/>
      <c r="K33" s="352"/>
      <c r="L33" s="333"/>
      <c r="M33" s="352"/>
      <c r="N33" s="333"/>
      <c r="O33" s="352"/>
      <c r="P33" s="333"/>
      <c r="Q33" s="352"/>
      <c r="R33" s="333"/>
      <c r="S33" s="352"/>
      <c r="T33" s="333"/>
      <c r="U33" s="352"/>
      <c r="V33" s="333"/>
      <c r="W33" s="352"/>
      <c r="X33" s="333"/>
      <c r="Y33" s="352"/>
      <c r="Z33" s="333"/>
      <c r="AA33" s="352"/>
      <c r="AB33" s="279">
        <f t="shared" si="0"/>
        <v>0</v>
      </c>
      <c r="AC33" s="279">
        <f t="shared" si="1"/>
        <v>0</v>
      </c>
      <c r="AD33" s="279">
        <f t="shared" si="2"/>
        <v>0</v>
      </c>
      <c r="AE33" s="119">
        <f>'Quadro 1'!X30</f>
        <v>0</v>
      </c>
      <c r="AF33" s="119">
        <f>'Quadro 1'!Y30</f>
        <v>0</v>
      </c>
      <c r="AG33" s="119">
        <f>'Quadro 1'!Z30</f>
        <v>0</v>
      </c>
    </row>
    <row r="34" spans="1:33" ht="24.95" customHeight="1" x14ac:dyDescent="0.2">
      <c r="A34" s="369" t="s">
        <v>67</v>
      </c>
      <c r="B34" s="361"/>
      <c r="C34" s="362"/>
      <c r="D34" s="333"/>
      <c r="E34" s="352"/>
      <c r="F34" s="333"/>
      <c r="G34" s="352"/>
      <c r="H34" s="333"/>
      <c r="I34" s="352"/>
      <c r="J34" s="333"/>
      <c r="K34" s="352"/>
      <c r="L34" s="333"/>
      <c r="M34" s="352"/>
      <c r="N34" s="333"/>
      <c r="O34" s="352"/>
      <c r="P34" s="333"/>
      <c r="Q34" s="352"/>
      <c r="R34" s="333"/>
      <c r="S34" s="352"/>
      <c r="T34" s="333"/>
      <c r="U34" s="352"/>
      <c r="V34" s="333"/>
      <c r="W34" s="352"/>
      <c r="X34" s="333"/>
      <c r="Y34" s="352"/>
      <c r="Z34" s="333"/>
      <c r="AA34" s="352"/>
      <c r="AB34" s="279">
        <f t="shared" si="0"/>
        <v>0</v>
      </c>
      <c r="AC34" s="279">
        <f t="shared" si="1"/>
        <v>0</v>
      </c>
      <c r="AD34" s="279">
        <f t="shared" si="2"/>
        <v>0</v>
      </c>
      <c r="AE34" s="119">
        <f>'Quadro 1'!X31</f>
        <v>0</v>
      </c>
      <c r="AF34" s="119">
        <f>'Quadro 1'!Y31</f>
        <v>0</v>
      </c>
      <c r="AG34" s="119">
        <f>'Quadro 1'!Z31</f>
        <v>0</v>
      </c>
    </row>
    <row r="35" spans="1:33" ht="24.95" customHeight="1" x14ac:dyDescent="0.2">
      <c r="A35" s="369" t="s">
        <v>68</v>
      </c>
      <c r="B35" s="361"/>
      <c r="C35" s="362"/>
      <c r="D35" s="333"/>
      <c r="E35" s="352"/>
      <c r="F35" s="333"/>
      <c r="G35" s="352"/>
      <c r="H35" s="333"/>
      <c r="I35" s="352"/>
      <c r="J35" s="333"/>
      <c r="K35" s="352"/>
      <c r="L35" s="333"/>
      <c r="M35" s="352"/>
      <c r="N35" s="333"/>
      <c r="O35" s="352"/>
      <c r="P35" s="333"/>
      <c r="Q35" s="352"/>
      <c r="R35" s="333"/>
      <c r="S35" s="352"/>
      <c r="T35" s="333"/>
      <c r="U35" s="352"/>
      <c r="V35" s="333"/>
      <c r="W35" s="352"/>
      <c r="X35" s="333"/>
      <c r="Y35" s="352"/>
      <c r="Z35" s="333"/>
      <c r="AA35" s="352"/>
      <c r="AB35" s="279">
        <f t="shared" si="0"/>
        <v>0</v>
      </c>
      <c r="AC35" s="279">
        <f t="shared" si="1"/>
        <v>0</v>
      </c>
      <c r="AD35" s="279">
        <f t="shared" si="2"/>
        <v>0</v>
      </c>
      <c r="AE35" s="119">
        <f>'Quadro 1'!X32</f>
        <v>0</v>
      </c>
      <c r="AF35" s="119">
        <f>'Quadro 1'!Y32</f>
        <v>0</v>
      </c>
      <c r="AG35" s="119">
        <f>'Quadro 1'!Z32</f>
        <v>0</v>
      </c>
    </row>
    <row r="36" spans="1:33" ht="24.95" customHeight="1" x14ac:dyDescent="0.2">
      <c r="A36" s="369" t="s">
        <v>420</v>
      </c>
      <c r="B36" s="361"/>
      <c r="C36" s="362"/>
      <c r="D36" s="333"/>
      <c r="E36" s="352"/>
      <c r="F36" s="333"/>
      <c r="G36" s="352"/>
      <c r="H36" s="333"/>
      <c r="I36" s="352"/>
      <c r="J36" s="333"/>
      <c r="K36" s="352"/>
      <c r="L36" s="333"/>
      <c r="M36" s="352"/>
      <c r="N36" s="333"/>
      <c r="O36" s="352"/>
      <c r="P36" s="333"/>
      <c r="Q36" s="352"/>
      <c r="R36" s="333"/>
      <c r="S36" s="352"/>
      <c r="T36" s="333"/>
      <c r="U36" s="352"/>
      <c r="V36" s="333"/>
      <c r="W36" s="352"/>
      <c r="X36" s="333"/>
      <c r="Y36" s="352"/>
      <c r="Z36" s="333"/>
      <c r="AA36" s="352"/>
      <c r="AB36" s="279">
        <f t="shared" si="0"/>
        <v>0</v>
      </c>
      <c r="AC36" s="279">
        <f t="shared" si="1"/>
        <v>0</v>
      </c>
      <c r="AD36" s="279">
        <f t="shared" si="2"/>
        <v>0</v>
      </c>
      <c r="AE36" s="119">
        <f>'Quadro 1'!X33</f>
        <v>0</v>
      </c>
      <c r="AF36" s="119">
        <f>'Quadro 1'!Y33</f>
        <v>0</v>
      </c>
      <c r="AG36" s="119">
        <f>'Quadro 1'!Z33</f>
        <v>0</v>
      </c>
    </row>
    <row r="37" spans="1:33" ht="24.95" customHeight="1" x14ac:dyDescent="0.2">
      <c r="A37" s="369" t="s">
        <v>421</v>
      </c>
      <c r="B37" s="361"/>
      <c r="C37" s="362"/>
      <c r="D37" s="333"/>
      <c r="E37" s="352"/>
      <c r="F37" s="333"/>
      <c r="G37" s="352"/>
      <c r="H37" s="333"/>
      <c r="I37" s="352"/>
      <c r="J37" s="333"/>
      <c r="K37" s="352"/>
      <c r="L37" s="333"/>
      <c r="M37" s="352"/>
      <c r="N37" s="333"/>
      <c r="O37" s="352"/>
      <c r="P37" s="333"/>
      <c r="Q37" s="352"/>
      <c r="R37" s="333"/>
      <c r="S37" s="352"/>
      <c r="T37" s="333"/>
      <c r="U37" s="352"/>
      <c r="V37" s="333"/>
      <c r="W37" s="352"/>
      <c r="X37" s="333"/>
      <c r="Y37" s="352"/>
      <c r="Z37" s="333"/>
      <c r="AA37" s="352"/>
      <c r="AB37" s="279">
        <f t="shared" si="0"/>
        <v>0</v>
      </c>
      <c r="AC37" s="279">
        <f t="shared" si="1"/>
        <v>0</v>
      </c>
      <c r="AD37" s="279">
        <f t="shared" si="2"/>
        <v>0</v>
      </c>
      <c r="AE37" s="119">
        <f>'Quadro 1'!X34</f>
        <v>0</v>
      </c>
      <c r="AF37" s="119">
        <f>'Quadro 1'!Y34</f>
        <v>0</v>
      </c>
      <c r="AG37" s="119">
        <f>'Quadro 1'!Z34</f>
        <v>0</v>
      </c>
    </row>
    <row r="38" spans="1:33" ht="24.95" customHeight="1" x14ac:dyDescent="0.2">
      <c r="A38" s="369" t="s">
        <v>422</v>
      </c>
      <c r="B38" s="361"/>
      <c r="C38" s="362"/>
      <c r="D38" s="333"/>
      <c r="E38" s="352"/>
      <c r="F38" s="333"/>
      <c r="G38" s="352"/>
      <c r="H38" s="333"/>
      <c r="I38" s="352"/>
      <c r="J38" s="333"/>
      <c r="K38" s="352"/>
      <c r="L38" s="333"/>
      <c r="M38" s="352"/>
      <c r="N38" s="333"/>
      <c r="O38" s="352"/>
      <c r="P38" s="333"/>
      <c r="Q38" s="352"/>
      <c r="R38" s="333"/>
      <c r="S38" s="352"/>
      <c r="T38" s="333"/>
      <c r="U38" s="352"/>
      <c r="V38" s="333"/>
      <c r="W38" s="352"/>
      <c r="X38" s="333"/>
      <c r="Y38" s="352"/>
      <c r="Z38" s="333"/>
      <c r="AA38" s="352"/>
      <c r="AB38" s="279">
        <f t="shared" si="0"/>
        <v>0</v>
      </c>
      <c r="AC38" s="279">
        <f t="shared" si="1"/>
        <v>0</v>
      </c>
      <c r="AD38" s="279">
        <f t="shared" si="2"/>
        <v>0</v>
      </c>
      <c r="AE38" s="119">
        <f>'Quadro 1'!X35</f>
        <v>0</v>
      </c>
      <c r="AF38" s="119">
        <f>'Quadro 1'!Y35</f>
        <v>0</v>
      </c>
      <c r="AG38" s="119">
        <f>'Quadro 1'!Z35</f>
        <v>0</v>
      </c>
    </row>
    <row r="39" spans="1:33" ht="24.95" customHeight="1" x14ac:dyDescent="0.2">
      <c r="A39" s="369" t="s">
        <v>69</v>
      </c>
      <c r="B39" s="361"/>
      <c r="C39" s="362"/>
      <c r="D39" s="333"/>
      <c r="E39" s="352"/>
      <c r="F39" s="333"/>
      <c r="G39" s="352"/>
      <c r="H39" s="333"/>
      <c r="I39" s="352"/>
      <c r="J39" s="333"/>
      <c r="K39" s="352"/>
      <c r="L39" s="333"/>
      <c r="M39" s="352"/>
      <c r="N39" s="333"/>
      <c r="O39" s="352"/>
      <c r="P39" s="333"/>
      <c r="Q39" s="352"/>
      <c r="R39" s="333"/>
      <c r="S39" s="352"/>
      <c r="T39" s="333"/>
      <c r="U39" s="352"/>
      <c r="V39" s="333"/>
      <c r="W39" s="352"/>
      <c r="X39" s="333"/>
      <c r="Y39" s="352"/>
      <c r="Z39" s="333"/>
      <c r="AA39" s="352"/>
      <c r="AB39" s="279">
        <f t="shared" si="0"/>
        <v>0</v>
      </c>
      <c r="AC39" s="279">
        <f t="shared" si="1"/>
        <v>0</v>
      </c>
      <c r="AD39" s="279">
        <f t="shared" si="2"/>
        <v>0</v>
      </c>
      <c r="AE39" s="119">
        <f>'Quadro 1'!X36</f>
        <v>0</v>
      </c>
      <c r="AF39" s="119">
        <f>'Quadro 1'!Y36</f>
        <v>0</v>
      </c>
      <c r="AG39" s="119">
        <f>'Quadro 1'!Z36</f>
        <v>0</v>
      </c>
    </row>
    <row r="40" spans="1:33" ht="24.95" customHeight="1" x14ac:dyDescent="0.2">
      <c r="A40" s="369" t="s">
        <v>423</v>
      </c>
      <c r="B40" s="361"/>
      <c r="C40" s="362"/>
      <c r="D40" s="333"/>
      <c r="E40" s="352"/>
      <c r="F40" s="333"/>
      <c r="G40" s="352"/>
      <c r="H40" s="333"/>
      <c r="I40" s="352"/>
      <c r="J40" s="333"/>
      <c r="K40" s="352"/>
      <c r="L40" s="333"/>
      <c r="M40" s="352"/>
      <c r="N40" s="333"/>
      <c r="O40" s="352"/>
      <c r="P40" s="333"/>
      <c r="Q40" s="352"/>
      <c r="R40" s="333"/>
      <c r="S40" s="352"/>
      <c r="T40" s="333"/>
      <c r="U40" s="352"/>
      <c r="V40" s="333"/>
      <c r="W40" s="352"/>
      <c r="X40" s="333"/>
      <c r="Y40" s="352"/>
      <c r="Z40" s="333"/>
      <c r="AA40" s="352"/>
      <c r="AB40" s="279">
        <f t="shared" si="0"/>
        <v>0</v>
      </c>
      <c r="AC40" s="279">
        <f t="shared" si="1"/>
        <v>0</v>
      </c>
      <c r="AD40" s="279">
        <f t="shared" si="2"/>
        <v>0</v>
      </c>
      <c r="AE40" s="119">
        <f>'Quadro 1'!X37</f>
        <v>0</v>
      </c>
      <c r="AF40" s="119">
        <f>'Quadro 1'!Y37</f>
        <v>0</v>
      </c>
      <c r="AG40" s="119">
        <f>'Quadro 1'!Z37</f>
        <v>0</v>
      </c>
    </row>
    <row r="41" spans="1:33" ht="24.95" customHeight="1" x14ac:dyDescent="0.2">
      <c r="A41" s="369" t="s">
        <v>424</v>
      </c>
      <c r="B41" s="361"/>
      <c r="C41" s="362"/>
      <c r="D41" s="333"/>
      <c r="E41" s="352"/>
      <c r="F41" s="333"/>
      <c r="G41" s="352"/>
      <c r="H41" s="333"/>
      <c r="I41" s="352"/>
      <c r="J41" s="333"/>
      <c r="K41" s="352"/>
      <c r="L41" s="333"/>
      <c r="M41" s="352"/>
      <c r="N41" s="333"/>
      <c r="O41" s="352"/>
      <c r="P41" s="333"/>
      <c r="Q41" s="352"/>
      <c r="R41" s="333"/>
      <c r="S41" s="352"/>
      <c r="T41" s="333"/>
      <c r="U41" s="352"/>
      <c r="V41" s="333"/>
      <c r="W41" s="352"/>
      <c r="X41" s="333"/>
      <c r="Y41" s="352"/>
      <c r="Z41" s="333"/>
      <c r="AA41" s="352"/>
      <c r="AB41" s="279">
        <f t="shared" si="0"/>
        <v>0</v>
      </c>
      <c r="AC41" s="279">
        <f t="shared" si="1"/>
        <v>0</v>
      </c>
      <c r="AD41" s="279">
        <f t="shared" si="2"/>
        <v>0</v>
      </c>
      <c r="AE41" s="119">
        <f>'Quadro 1'!X38</f>
        <v>0</v>
      </c>
      <c r="AF41" s="119">
        <f>'Quadro 1'!Y38</f>
        <v>0</v>
      </c>
      <c r="AG41" s="119">
        <f>'Quadro 1'!Z38</f>
        <v>0</v>
      </c>
    </row>
    <row r="42" spans="1:33" ht="24.95" customHeight="1" x14ac:dyDescent="0.2">
      <c r="A42" s="369" t="s">
        <v>425</v>
      </c>
      <c r="B42" s="361"/>
      <c r="C42" s="362"/>
      <c r="D42" s="333"/>
      <c r="E42" s="352"/>
      <c r="F42" s="333"/>
      <c r="G42" s="352"/>
      <c r="H42" s="333"/>
      <c r="I42" s="352"/>
      <c r="J42" s="333"/>
      <c r="K42" s="352"/>
      <c r="L42" s="333"/>
      <c r="M42" s="352"/>
      <c r="N42" s="333"/>
      <c r="O42" s="352"/>
      <c r="P42" s="333"/>
      <c r="Q42" s="352"/>
      <c r="R42" s="333"/>
      <c r="S42" s="352"/>
      <c r="T42" s="333"/>
      <c r="U42" s="352"/>
      <c r="V42" s="333"/>
      <c r="W42" s="352"/>
      <c r="X42" s="333"/>
      <c r="Y42" s="352"/>
      <c r="Z42" s="333"/>
      <c r="AA42" s="352"/>
      <c r="AB42" s="279">
        <f t="shared" si="0"/>
        <v>0</v>
      </c>
      <c r="AC42" s="279">
        <f t="shared" si="1"/>
        <v>0</v>
      </c>
      <c r="AD42" s="279">
        <f t="shared" si="2"/>
        <v>0</v>
      </c>
      <c r="AE42" s="119">
        <f>'Quadro 1'!X39</f>
        <v>0</v>
      </c>
      <c r="AF42" s="119">
        <f>'Quadro 1'!Y39</f>
        <v>0</v>
      </c>
      <c r="AG42" s="119">
        <f>'Quadro 1'!Z39</f>
        <v>0</v>
      </c>
    </row>
    <row r="43" spans="1:33" ht="24.95" customHeight="1" x14ac:dyDescent="0.2">
      <c r="A43" s="369" t="s">
        <v>70</v>
      </c>
      <c r="B43" s="361"/>
      <c r="C43" s="362"/>
      <c r="D43" s="333"/>
      <c r="E43" s="352"/>
      <c r="F43" s="333"/>
      <c r="G43" s="352"/>
      <c r="H43" s="333"/>
      <c r="I43" s="352"/>
      <c r="J43" s="333"/>
      <c r="K43" s="352"/>
      <c r="L43" s="333"/>
      <c r="M43" s="352"/>
      <c r="N43" s="333"/>
      <c r="O43" s="352"/>
      <c r="P43" s="333"/>
      <c r="Q43" s="352"/>
      <c r="R43" s="333"/>
      <c r="S43" s="352"/>
      <c r="T43" s="333"/>
      <c r="U43" s="352"/>
      <c r="V43" s="333"/>
      <c r="W43" s="352"/>
      <c r="X43" s="333"/>
      <c r="Y43" s="352"/>
      <c r="Z43" s="333"/>
      <c r="AA43" s="352"/>
      <c r="AB43" s="279">
        <f t="shared" si="0"/>
        <v>0</v>
      </c>
      <c r="AC43" s="279">
        <f t="shared" si="1"/>
        <v>0</v>
      </c>
      <c r="AD43" s="279">
        <f t="shared" si="2"/>
        <v>0</v>
      </c>
      <c r="AE43" s="119">
        <f>'Quadro 1'!X40</f>
        <v>0</v>
      </c>
      <c r="AF43" s="119">
        <f>'Quadro 1'!Y40</f>
        <v>0</v>
      </c>
      <c r="AG43" s="119">
        <f>'Quadro 1'!Z40</f>
        <v>0</v>
      </c>
    </row>
    <row r="44" spans="1:33" ht="24.95" customHeight="1" x14ac:dyDescent="0.2">
      <c r="A44" s="369" t="s">
        <v>71</v>
      </c>
      <c r="B44" s="361"/>
      <c r="C44" s="362"/>
      <c r="D44" s="333"/>
      <c r="E44" s="352"/>
      <c r="F44" s="333"/>
      <c r="G44" s="352"/>
      <c r="H44" s="333"/>
      <c r="I44" s="352"/>
      <c r="J44" s="333"/>
      <c r="K44" s="352"/>
      <c r="L44" s="333"/>
      <c r="M44" s="352"/>
      <c r="N44" s="333"/>
      <c r="O44" s="352"/>
      <c r="P44" s="333"/>
      <c r="Q44" s="352"/>
      <c r="R44" s="333"/>
      <c r="S44" s="352"/>
      <c r="T44" s="333"/>
      <c r="U44" s="352"/>
      <c r="V44" s="333"/>
      <c r="W44" s="352"/>
      <c r="X44" s="333"/>
      <c r="Y44" s="352"/>
      <c r="Z44" s="333"/>
      <c r="AA44" s="352"/>
      <c r="AB44" s="279">
        <f t="shared" si="0"/>
        <v>0</v>
      </c>
      <c r="AC44" s="279">
        <f t="shared" si="1"/>
        <v>0</v>
      </c>
      <c r="AD44" s="279">
        <f t="shared" si="2"/>
        <v>0</v>
      </c>
      <c r="AE44" s="119">
        <f>'Quadro 1'!X41</f>
        <v>0</v>
      </c>
      <c r="AF44" s="119">
        <f>'Quadro 1'!Y41</f>
        <v>0</v>
      </c>
      <c r="AG44" s="119">
        <f>'Quadro 1'!Z41</f>
        <v>0</v>
      </c>
    </row>
    <row r="45" spans="1:33" ht="24.95" customHeight="1" x14ac:dyDescent="0.2">
      <c r="A45" s="369" t="s">
        <v>72</v>
      </c>
      <c r="B45" s="361"/>
      <c r="C45" s="362"/>
      <c r="D45" s="333"/>
      <c r="E45" s="352"/>
      <c r="F45" s="333"/>
      <c r="G45" s="352"/>
      <c r="H45" s="333"/>
      <c r="I45" s="352"/>
      <c r="J45" s="333"/>
      <c r="K45" s="352"/>
      <c r="L45" s="333"/>
      <c r="M45" s="352"/>
      <c r="N45" s="333"/>
      <c r="O45" s="352"/>
      <c r="P45" s="333"/>
      <c r="Q45" s="352"/>
      <c r="R45" s="333"/>
      <c r="S45" s="352"/>
      <c r="T45" s="333"/>
      <c r="U45" s="352"/>
      <c r="V45" s="333"/>
      <c r="W45" s="352"/>
      <c r="X45" s="333"/>
      <c r="Y45" s="352"/>
      <c r="Z45" s="333"/>
      <c r="AA45" s="352"/>
      <c r="AB45" s="279">
        <f t="shared" si="0"/>
        <v>0</v>
      </c>
      <c r="AC45" s="279">
        <f t="shared" si="1"/>
        <v>0</v>
      </c>
      <c r="AD45" s="279">
        <f t="shared" si="2"/>
        <v>0</v>
      </c>
      <c r="AE45" s="119">
        <f>'Quadro 1'!X42</f>
        <v>0</v>
      </c>
      <c r="AF45" s="119">
        <f>'Quadro 1'!Y42</f>
        <v>0</v>
      </c>
      <c r="AG45" s="119">
        <f>'Quadro 1'!Z42</f>
        <v>0</v>
      </c>
    </row>
    <row r="46" spans="1:33" ht="24.95" customHeight="1" x14ac:dyDescent="0.2">
      <c r="A46" s="369" t="s">
        <v>73</v>
      </c>
      <c r="B46" s="361"/>
      <c r="C46" s="362"/>
      <c r="D46" s="333"/>
      <c r="E46" s="352"/>
      <c r="F46" s="333"/>
      <c r="G46" s="352"/>
      <c r="H46" s="333"/>
      <c r="I46" s="352"/>
      <c r="J46" s="333"/>
      <c r="K46" s="352"/>
      <c r="L46" s="333"/>
      <c r="M46" s="352"/>
      <c r="N46" s="333"/>
      <c r="O46" s="352"/>
      <c r="P46" s="333"/>
      <c r="Q46" s="352"/>
      <c r="R46" s="333"/>
      <c r="S46" s="352"/>
      <c r="T46" s="333"/>
      <c r="U46" s="352"/>
      <c r="V46" s="333"/>
      <c r="W46" s="352"/>
      <c r="X46" s="333"/>
      <c r="Y46" s="352"/>
      <c r="Z46" s="333"/>
      <c r="AA46" s="352"/>
      <c r="AB46" s="279">
        <f t="shared" si="0"/>
        <v>0</v>
      </c>
      <c r="AC46" s="279">
        <f t="shared" si="1"/>
        <v>0</v>
      </c>
      <c r="AD46" s="279">
        <f t="shared" si="2"/>
        <v>0</v>
      </c>
      <c r="AE46" s="119">
        <f>'Quadro 1'!X43</f>
        <v>0</v>
      </c>
      <c r="AF46" s="119">
        <f>'Quadro 1'!Y43</f>
        <v>0</v>
      </c>
      <c r="AG46" s="119">
        <f>'Quadro 1'!Z43</f>
        <v>0</v>
      </c>
    </row>
    <row r="47" spans="1:33" ht="24.95" customHeight="1" x14ac:dyDescent="0.2">
      <c r="A47" s="369" t="s">
        <v>74</v>
      </c>
      <c r="B47" s="361"/>
      <c r="C47" s="362"/>
      <c r="D47" s="333"/>
      <c r="E47" s="352"/>
      <c r="F47" s="333"/>
      <c r="G47" s="352"/>
      <c r="H47" s="333"/>
      <c r="I47" s="352"/>
      <c r="J47" s="333"/>
      <c r="K47" s="352"/>
      <c r="L47" s="333"/>
      <c r="M47" s="352"/>
      <c r="N47" s="333"/>
      <c r="O47" s="352"/>
      <c r="P47" s="333"/>
      <c r="Q47" s="352"/>
      <c r="R47" s="333"/>
      <c r="S47" s="352"/>
      <c r="T47" s="333"/>
      <c r="U47" s="352"/>
      <c r="V47" s="333"/>
      <c r="W47" s="352"/>
      <c r="X47" s="333"/>
      <c r="Y47" s="352"/>
      <c r="Z47" s="333"/>
      <c r="AA47" s="352"/>
      <c r="AB47" s="279">
        <f t="shared" si="0"/>
        <v>0</v>
      </c>
      <c r="AC47" s="279">
        <f t="shared" si="1"/>
        <v>0</v>
      </c>
      <c r="AD47" s="279">
        <f t="shared" si="2"/>
        <v>0</v>
      </c>
      <c r="AE47" s="119">
        <f>'Quadro 1'!X44</f>
        <v>0</v>
      </c>
      <c r="AF47" s="119">
        <f>'Quadro 1'!Y44</f>
        <v>0</v>
      </c>
      <c r="AG47" s="119">
        <f>'Quadro 1'!Z44</f>
        <v>0</v>
      </c>
    </row>
    <row r="48" spans="1:33" ht="24.95" customHeight="1" x14ac:dyDescent="0.2">
      <c r="A48" s="369" t="s">
        <v>426</v>
      </c>
      <c r="B48" s="361"/>
      <c r="C48" s="362"/>
      <c r="D48" s="333"/>
      <c r="E48" s="352"/>
      <c r="F48" s="333"/>
      <c r="G48" s="352"/>
      <c r="H48" s="333"/>
      <c r="I48" s="352"/>
      <c r="J48" s="333"/>
      <c r="K48" s="352"/>
      <c r="L48" s="333"/>
      <c r="M48" s="352"/>
      <c r="N48" s="333"/>
      <c r="O48" s="352"/>
      <c r="P48" s="333"/>
      <c r="Q48" s="352"/>
      <c r="R48" s="333"/>
      <c r="S48" s="352"/>
      <c r="T48" s="333"/>
      <c r="U48" s="352"/>
      <c r="V48" s="333"/>
      <c r="W48" s="352"/>
      <c r="X48" s="333"/>
      <c r="Y48" s="352"/>
      <c r="Z48" s="333"/>
      <c r="AA48" s="352"/>
      <c r="AB48" s="279">
        <f t="shared" si="0"/>
        <v>0</v>
      </c>
      <c r="AC48" s="279">
        <f t="shared" si="1"/>
        <v>0</v>
      </c>
      <c r="AD48" s="279">
        <f t="shared" si="2"/>
        <v>0</v>
      </c>
      <c r="AE48" s="119">
        <f>'Quadro 1'!X45</f>
        <v>0</v>
      </c>
      <c r="AF48" s="119">
        <f>'Quadro 1'!Y45</f>
        <v>0</v>
      </c>
      <c r="AG48" s="119">
        <f>'Quadro 1'!Z45</f>
        <v>0</v>
      </c>
    </row>
    <row r="49" spans="1:34" s="122" customFormat="1" ht="24.95" customHeight="1" x14ac:dyDescent="0.2">
      <c r="A49" s="369" t="s">
        <v>75</v>
      </c>
      <c r="B49" s="361"/>
      <c r="C49" s="362"/>
      <c r="D49" s="333"/>
      <c r="E49" s="352"/>
      <c r="F49" s="333"/>
      <c r="G49" s="352"/>
      <c r="H49" s="333"/>
      <c r="I49" s="352"/>
      <c r="J49" s="333"/>
      <c r="K49" s="352"/>
      <c r="L49" s="333"/>
      <c r="M49" s="352"/>
      <c r="N49" s="333"/>
      <c r="O49" s="352"/>
      <c r="P49" s="333"/>
      <c r="Q49" s="352"/>
      <c r="R49" s="333"/>
      <c r="S49" s="352"/>
      <c r="T49" s="333"/>
      <c r="U49" s="352"/>
      <c r="V49" s="333"/>
      <c r="W49" s="352"/>
      <c r="X49" s="333"/>
      <c r="Y49" s="352"/>
      <c r="Z49" s="333"/>
      <c r="AA49" s="352"/>
      <c r="AB49" s="279">
        <f t="shared" si="0"/>
        <v>0</v>
      </c>
      <c r="AC49" s="279">
        <f t="shared" si="1"/>
        <v>0</v>
      </c>
      <c r="AD49" s="279">
        <f t="shared" si="2"/>
        <v>0</v>
      </c>
      <c r="AE49" s="119">
        <f>'Quadro 1'!X46</f>
        <v>0</v>
      </c>
      <c r="AF49" s="119">
        <f>'Quadro 1'!Y46</f>
        <v>0</v>
      </c>
      <c r="AG49" s="119">
        <f>'Quadro 1'!Z46</f>
        <v>0</v>
      </c>
    </row>
    <row r="50" spans="1:34" s="123" customFormat="1" ht="24.95" customHeight="1" x14ac:dyDescent="0.2">
      <c r="A50" s="369" t="s">
        <v>76</v>
      </c>
      <c r="B50" s="361"/>
      <c r="C50" s="362"/>
      <c r="D50" s="354"/>
      <c r="E50" s="353"/>
      <c r="F50" s="354"/>
      <c r="G50" s="353"/>
      <c r="H50" s="354"/>
      <c r="I50" s="353"/>
      <c r="J50" s="354"/>
      <c r="K50" s="353"/>
      <c r="L50" s="354"/>
      <c r="M50" s="353"/>
      <c r="N50" s="354"/>
      <c r="O50" s="353"/>
      <c r="P50" s="354"/>
      <c r="Q50" s="353"/>
      <c r="R50" s="354"/>
      <c r="S50" s="353"/>
      <c r="T50" s="354"/>
      <c r="U50" s="353"/>
      <c r="V50" s="354"/>
      <c r="W50" s="353"/>
      <c r="X50" s="354"/>
      <c r="Y50" s="353"/>
      <c r="Z50" s="354"/>
      <c r="AA50" s="353"/>
      <c r="AB50" s="280">
        <f t="shared" si="0"/>
        <v>0</v>
      </c>
      <c r="AC50" s="280">
        <f t="shared" si="1"/>
        <v>0</v>
      </c>
      <c r="AD50" s="280">
        <f t="shared" si="2"/>
        <v>0</v>
      </c>
      <c r="AE50" s="119">
        <f>'Quadro 1'!X47</f>
        <v>0</v>
      </c>
      <c r="AF50" s="119">
        <f>'Quadro 1'!Y47</f>
        <v>0</v>
      </c>
      <c r="AG50" s="119">
        <f>'Quadro 1'!Z47</f>
        <v>0</v>
      </c>
    </row>
    <row r="51" spans="1:34" s="123" customFormat="1" ht="12" customHeight="1" x14ac:dyDescent="0.2">
      <c r="A51" s="78" t="s">
        <v>77</v>
      </c>
      <c r="B51" s="281">
        <f t="shared" ref="B51:AA51" si="3">SUM(B7:B50)</f>
        <v>165</v>
      </c>
      <c r="C51" s="281">
        <f t="shared" si="3"/>
        <v>221</v>
      </c>
      <c r="D51" s="281">
        <f t="shared" si="3"/>
        <v>0</v>
      </c>
      <c r="E51" s="281">
        <f t="shared" si="3"/>
        <v>0</v>
      </c>
      <c r="F51" s="281">
        <f t="shared" si="3"/>
        <v>0</v>
      </c>
      <c r="G51" s="281">
        <f t="shared" si="3"/>
        <v>0</v>
      </c>
      <c r="H51" s="281">
        <f t="shared" si="3"/>
        <v>0</v>
      </c>
      <c r="I51" s="281">
        <f t="shared" si="3"/>
        <v>0</v>
      </c>
      <c r="J51" s="281">
        <f t="shared" si="3"/>
        <v>26</v>
      </c>
      <c r="K51" s="281">
        <f t="shared" si="3"/>
        <v>37</v>
      </c>
      <c r="L51" s="281">
        <f t="shared" si="3"/>
        <v>0</v>
      </c>
      <c r="M51" s="281">
        <f t="shared" si="3"/>
        <v>0</v>
      </c>
      <c r="N51" s="281">
        <f t="shared" ref="N51:U51" si="4">SUM(N7:N50)</f>
        <v>0</v>
      </c>
      <c r="O51" s="281">
        <f t="shared" si="4"/>
        <v>0</v>
      </c>
      <c r="P51" s="281">
        <f t="shared" ref="P51:S51" si="5">SUM(P7:P50)</f>
        <v>0</v>
      </c>
      <c r="Q51" s="281">
        <f t="shared" si="5"/>
        <v>0</v>
      </c>
      <c r="R51" s="281">
        <f t="shared" si="5"/>
        <v>0</v>
      </c>
      <c r="S51" s="281">
        <f t="shared" si="5"/>
        <v>0</v>
      </c>
      <c r="T51" s="281">
        <f t="shared" si="4"/>
        <v>0</v>
      </c>
      <c r="U51" s="281">
        <f t="shared" si="4"/>
        <v>0</v>
      </c>
      <c r="V51" s="281">
        <f t="shared" si="3"/>
        <v>0</v>
      </c>
      <c r="W51" s="281">
        <f t="shared" si="3"/>
        <v>0</v>
      </c>
      <c r="X51" s="281">
        <f t="shared" si="3"/>
        <v>0</v>
      </c>
      <c r="Y51" s="281">
        <f t="shared" si="3"/>
        <v>0</v>
      </c>
      <c r="Z51" s="281">
        <f t="shared" si="3"/>
        <v>0</v>
      </c>
      <c r="AA51" s="281">
        <f t="shared" si="3"/>
        <v>0</v>
      </c>
      <c r="AB51" s="281">
        <f>SUM(AB7:AB50)</f>
        <v>191</v>
      </c>
      <c r="AC51" s="281">
        <f>SUM(AC7:AC50)</f>
        <v>258</v>
      </c>
      <c r="AD51" s="281">
        <f>AB51+AC51</f>
        <v>449</v>
      </c>
    </row>
    <row r="52" spans="1:34" s="122" customFormat="1" ht="9.9499999999999993" customHeight="1" x14ac:dyDescent="0.2">
      <c r="A52" s="124"/>
      <c r="B52" s="124"/>
      <c r="C52" s="124"/>
      <c r="D52" s="124"/>
      <c r="E52" s="124"/>
      <c r="F52" s="124"/>
      <c r="G52" s="124"/>
      <c r="H52" s="455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5">
        <f>'Quadro 1'!X48</f>
        <v>191</v>
      </c>
      <c r="AC52" s="125">
        <f>'Quadro 1'!Y48</f>
        <v>258</v>
      </c>
      <c r="AD52" s="125">
        <f>'Quadro 1'!Z48</f>
        <v>449</v>
      </c>
    </row>
    <row r="53" spans="1:34" s="123" customFormat="1" ht="13.35" customHeight="1" x14ac:dyDescent="0.2">
      <c r="A53" s="389" t="s">
        <v>81</v>
      </c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90"/>
      <c r="AB53" s="391"/>
      <c r="AC53" s="391"/>
      <c r="AD53" s="391"/>
    </row>
    <row r="54" spans="1:34" s="123" customFormat="1" ht="13.35" customHeight="1" x14ac:dyDescent="0.3">
      <c r="A54" s="91" t="s">
        <v>427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89"/>
    </row>
    <row r="55" spans="1:34" s="117" customFormat="1" ht="13.35" customHeight="1" x14ac:dyDescent="0.2">
      <c r="A55" s="391" t="s">
        <v>205</v>
      </c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  <c r="AA55" s="390"/>
      <c r="AB55" s="391"/>
      <c r="AC55" s="391"/>
      <c r="AD55" s="391"/>
    </row>
    <row r="56" spans="1:34" s="117" customFormat="1" ht="19.5" customHeight="1" x14ac:dyDescent="0.2">
      <c r="A56" s="567" t="s">
        <v>206</v>
      </c>
      <c r="B56" s="567"/>
      <c r="C56" s="567"/>
      <c r="D56" s="567"/>
      <c r="E56" s="567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7"/>
      <c r="T56" s="567"/>
      <c r="U56" s="567"/>
      <c r="V56" s="567"/>
      <c r="W56" s="567"/>
      <c r="X56" s="567"/>
      <c r="Y56" s="567"/>
      <c r="Z56" s="567"/>
      <c r="AA56" s="567"/>
      <c r="AB56" s="567"/>
      <c r="AC56" s="567"/>
      <c r="AD56" s="391"/>
    </row>
    <row r="57" spans="1:34" s="117" customFormat="1" ht="16.5" customHeight="1" x14ac:dyDescent="0.2">
      <c r="A57" s="567" t="s">
        <v>521</v>
      </c>
      <c r="B57" s="567"/>
      <c r="C57" s="567"/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7"/>
      <c r="T57" s="567"/>
      <c r="U57" s="567"/>
      <c r="V57" s="567"/>
      <c r="W57" s="567"/>
      <c r="X57" s="567"/>
      <c r="Y57" s="567"/>
      <c r="Z57" s="567"/>
      <c r="AA57" s="567"/>
      <c r="AB57" s="567"/>
      <c r="AC57" s="567"/>
      <c r="AD57" s="567"/>
    </row>
    <row r="58" spans="1:34" s="117" customFormat="1" ht="13.35" customHeight="1" x14ac:dyDescent="0.2">
      <c r="A58" s="568" t="s">
        <v>433</v>
      </c>
      <c r="B58" s="568"/>
      <c r="C58" s="568"/>
      <c r="D58" s="568"/>
      <c r="E58" s="568"/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8"/>
      <c r="U58" s="568"/>
      <c r="V58" s="568"/>
      <c r="W58" s="568"/>
      <c r="X58" s="568"/>
      <c r="Y58" s="568"/>
      <c r="Z58" s="568"/>
      <c r="AA58" s="568"/>
      <c r="AB58" s="568"/>
      <c r="AC58" s="568"/>
      <c r="AD58" s="568"/>
    </row>
    <row r="59" spans="1:34" s="117" customFormat="1" ht="13.35" customHeight="1" x14ac:dyDescent="0.3">
      <c r="A59" s="109" t="s">
        <v>428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370"/>
      <c r="AC59" s="370"/>
      <c r="AD59" s="89"/>
    </row>
    <row r="60" spans="1:34" s="117" customFormat="1" ht="13.35" customHeight="1" x14ac:dyDescent="0.3">
      <c r="A60" s="109" t="s">
        <v>82</v>
      </c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89"/>
    </row>
    <row r="61" spans="1:34" s="117" customFormat="1" ht="26.45" customHeight="1" x14ac:dyDescent="0.3">
      <c r="A61" s="534" t="s">
        <v>429</v>
      </c>
      <c r="B61" s="534"/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370"/>
      <c r="Y61" s="370"/>
      <c r="Z61" s="370"/>
      <c r="AA61" s="370"/>
      <c r="AB61" s="370"/>
      <c r="AC61" s="370"/>
      <c r="AD61" s="89"/>
    </row>
    <row r="62" spans="1:34" s="471" customFormat="1" ht="14.25" customHeight="1" x14ac:dyDescent="0.3">
      <c r="A62" s="461" t="s">
        <v>527</v>
      </c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89"/>
      <c r="AG62" s="89"/>
      <c r="AH62" s="370"/>
    </row>
    <row r="63" spans="1:34" x14ac:dyDescent="0.3">
      <c r="A63" s="62"/>
      <c r="AD63" s="126"/>
    </row>
  </sheetData>
  <sheetProtection algorithmName="SHA-512" hashValue="+NfH3+wfbU7BmEeMKhAwbscjdSGqysWvfVZUROWknIlbKu1wV5OGrPd3XmgCrNz0uy8G+RydfnYyfQCiPWLSRg==" saltValue="TlkK4gdmuquAue1XiSHwyA==" spinCount="100000" sheet="1" selectLockedCells="1"/>
  <mergeCells count="33">
    <mergeCell ref="A1:AA1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L3:M3"/>
    <mergeCell ref="X3:Y3"/>
    <mergeCell ref="Z3:AA3"/>
    <mergeCell ref="AB3:AB6"/>
    <mergeCell ref="AC3:AC6"/>
    <mergeCell ref="H4:I4"/>
    <mergeCell ref="Z5:AA5"/>
    <mergeCell ref="D5:E5"/>
    <mergeCell ref="A57:AD57"/>
    <mergeCell ref="A61:W61"/>
    <mergeCell ref="B5:C5"/>
    <mergeCell ref="F5:G5"/>
    <mergeCell ref="H5:I5"/>
    <mergeCell ref="J5:K5"/>
    <mergeCell ref="L5:M5"/>
    <mergeCell ref="V5:W5"/>
    <mergeCell ref="A56:AC56"/>
    <mergeCell ref="A58:AD58"/>
    <mergeCell ref="N3:O3"/>
    <mergeCell ref="T3:U3"/>
    <mergeCell ref="P3:Q3"/>
    <mergeCell ref="R3:S3"/>
    <mergeCell ref="X5:Y5"/>
  </mergeCells>
  <phoneticPr fontId="43" type="noConversion"/>
  <conditionalFormatting sqref="AB51">
    <cfRule type="cellIs" dxfId="140" priority="148" stopIfTrue="1" operator="notEqual">
      <formula>$AB$52</formula>
    </cfRule>
  </conditionalFormatting>
  <conditionalFormatting sqref="AC51">
    <cfRule type="cellIs" dxfId="139" priority="147" stopIfTrue="1" operator="notEqual">
      <formula>$AC$52</formula>
    </cfRule>
  </conditionalFormatting>
  <conditionalFormatting sqref="AD51">
    <cfRule type="cellIs" dxfId="138" priority="146" stopIfTrue="1" operator="notEqual">
      <formula>$AD$52</formula>
    </cfRule>
  </conditionalFormatting>
  <conditionalFormatting sqref="AD7">
    <cfRule type="cellIs" dxfId="137" priority="145" stopIfTrue="1" operator="notEqual">
      <formula>$AG$7</formula>
    </cfRule>
  </conditionalFormatting>
  <conditionalFormatting sqref="AD8">
    <cfRule type="cellIs" dxfId="136" priority="144" stopIfTrue="1" operator="notEqual">
      <formula>$AG$8</formula>
    </cfRule>
  </conditionalFormatting>
  <conditionalFormatting sqref="AD9">
    <cfRule type="cellIs" dxfId="135" priority="143" stopIfTrue="1" operator="notEqual">
      <formula>$AG$9</formula>
    </cfRule>
  </conditionalFormatting>
  <conditionalFormatting sqref="AD10">
    <cfRule type="cellIs" dxfId="134" priority="142" stopIfTrue="1" operator="notEqual">
      <formula>$AG$10</formula>
    </cfRule>
  </conditionalFormatting>
  <conditionalFormatting sqref="AD11">
    <cfRule type="cellIs" dxfId="133" priority="141" stopIfTrue="1" operator="notEqual">
      <formula>$AG$11</formula>
    </cfRule>
  </conditionalFormatting>
  <conditionalFormatting sqref="AD12">
    <cfRule type="cellIs" dxfId="132" priority="140" stopIfTrue="1" operator="notEqual">
      <formula>$AG$12</formula>
    </cfRule>
  </conditionalFormatting>
  <conditionalFormatting sqref="AD13">
    <cfRule type="cellIs" dxfId="131" priority="139" stopIfTrue="1" operator="notEqual">
      <formula>$AG$13</formula>
    </cfRule>
  </conditionalFormatting>
  <conditionalFormatting sqref="AD14">
    <cfRule type="cellIs" dxfId="130" priority="138" stopIfTrue="1" operator="notEqual">
      <formula>$AG$14</formula>
    </cfRule>
  </conditionalFormatting>
  <conditionalFormatting sqref="AD15">
    <cfRule type="cellIs" dxfId="129" priority="137" stopIfTrue="1" operator="notEqual">
      <formula>$AG$15</formula>
    </cfRule>
  </conditionalFormatting>
  <conditionalFormatting sqref="AD16">
    <cfRule type="cellIs" dxfId="128" priority="136" stopIfTrue="1" operator="notEqual">
      <formula>$AG$16</formula>
    </cfRule>
  </conditionalFormatting>
  <conditionalFormatting sqref="AD17">
    <cfRule type="cellIs" dxfId="127" priority="135" stopIfTrue="1" operator="notEqual">
      <formula>$AG$17</formula>
    </cfRule>
  </conditionalFormatting>
  <conditionalFormatting sqref="AD18">
    <cfRule type="cellIs" dxfId="126" priority="134" stopIfTrue="1" operator="notEqual">
      <formula>$AG$18</formula>
    </cfRule>
  </conditionalFormatting>
  <conditionalFormatting sqref="AD19">
    <cfRule type="cellIs" dxfId="125" priority="133" stopIfTrue="1" operator="notEqual">
      <formula>$AG$19</formula>
    </cfRule>
  </conditionalFormatting>
  <conditionalFormatting sqref="AD20">
    <cfRule type="cellIs" dxfId="124" priority="132" stopIfTrue="1" operator="notEqual">
      <formula>$AG$20</formula>
    </cfRule>
  </conditionalFormatting>
  <conditionalFormatting sqref="AD21">
    <cfRule type="cellIs" dxfId="123" priority="130" stopIfTrue="1" operator="notEqual">
      <formula>$AG$21</formula>
    </cfRule>
  </conditionalFormatting>
  <conditionalFormatting sqref="AD22">
    <cfRule type="cellIs" dxfId="122" priority="129" stopIfTrue="1" operator="notEqual">
      <formula>$AG$22</formula>
    </cfRule>
  </conditionalFormatting>
  <conditionalFormatting sqref="AD23">
    <cfRule type="cellIs" dxfId="121" priority="128" stopIfTrue="1" operator="notEqual">
      <formula>$AG$23</formula>
    </cfRule>
  </conditionalFormatting>
  <conditionalFormatting sqref="AD24">
    <cfRule type="cellIs" dxfId="120" priority="127" stopIfTrue="1" operator="notEqual">
      <formula>$AG$24</formula>
    </cfRule>
  </conditionalFormatting>
  <conditionalFormatting sqref="AD25">
    <cfRule type="cellIs" dxfId="119" priority="126" stopIfTrue="1" operator="notEqual">
      <formula>$AG$25</formula>
    </cfRule>
  </conditionalFormatting>
  <conditionalFormatting sqref="AD26">
    <cfRule type="cellIs" dxfId="118" priority="125" stopIfTrue="1" operator="notEqual">
      <formula>$AG$26</formula>
    </cfRule>
  </conditionalFormatting>
  <conditionalFormatting sqref="AD27">
    <cfRule type="cellIs" dxfId="117" priority="124" stopIfTrue="1" operator="notEqual">
      <formula>$AG$27</formula>
    </cfRule>
  </conditionalFormatting>
  <conditionalFormatting sqref="AD28">
    <cfRule type="cellIs" dxfId="116" priority="123" stopIfTrue="1" operator="notEqual">
      <formula>$AG$28</formula>
    </cfRule>
  </conditionalFormatting>
  <conditionalFormatting sqref="AD29">
    <cfRule type="cellIs" dxfId="115" priority="122" stopIfTrue="1" operator="notEqual">
      <formula>$AG$29</formula>
    </cfRule>
  </conditionalFormatting>
  <conditionalFormatting sqref="AD30">
    <cfRule type="cellIs" dxfId="114" priority="121" stopIfTrue="1" operator="notEqual">
      <formula>$AG$30</formula>
    </cfRule>
  </conditionalFormatting>
  <conditionalFormatting sqref="AD31">
    <cfRule type="cellIs" dxfId="113" priority="120" stopIfTrue="1" operator="notEqual">
      <formula>$AG$31</formula>
    </cfRule>
  </conditionalFormatting>
  <conditionalFormatting sqref="AD32">
    <cfRule type="cellIs" dxfId="112" priority="119" stopIfTrue="1" operator="notEqual">
      <formula>$AG$32</formula>
    </cfRule>
  </conditionalFormatting>
  <conditionalFormatting sqref="AD33">
    <cfRule type="cellIs" dxfId="111" priority="118" stopIfTrue="1" operator="notEqual">
      <formula>$AG$33</formula>
    </cfRule>
  </conditionalFormatting>
  <conditionalFormatting sqref="AD34">
    <cfRule type="cellIs" dxfId="110" priority="117" stopIfTrue="1" operator="notEqual">
      <formula>$AG$34</formula>
    </cfRule>
  </conditionalFormatting>
  <conditionalFormatting sqref="AB7">
    <cfRule type="cellIs" dxfId="109" priority="113" stopIfTrue="1" operator="notEqual">
      <formula>$AE$7</formula>
    </cfRule>
  </conditionalFormatting>
  <conditionalFormatting sqref="AB8">
    <cfRule type="cellIs" dxfId="108" priority="112" stopIfTrue="1" operator="notEqual">
      <formula>$AE$8</formula>
    </cfRule>
  </conditionalFormatting>
  <conditionalFormatting sqref="AB9">
    <cfRule type="cellIs" dxfId="107" priority="111" stopIfTrue="1" operator="notEqual">
      <formula>$AE$9</formula>
    </cfRule>
  </conditionalFormatting>
  <conditionalFormatting sqref="AB10">
    <cfRule type="cellIs" dxfId="106" priority="110" stopIfTrue="1" operator="notEqual">
      <formula>$AE$10</formula>
    </cfRule>
  </conditionalFormatting>
  <conditionalFormatting sqref="AB11">
    <cfRule type="cellIs" dxfId="105" priority="109" stopIfTrue="1" operator="notEqual">
      <formula>$AE$11</formula>
    </cfRule>
  </conditionalFormatting>
  <conditionalFormatting sqref="AB12">
    <cfRule type="cellIs" dxfId="104" priority="108" stopIfTrue="1" operator="notEqual">
      <formula>$AE$12</formula>
    </cfRule>
  </conditionalFormatting>
  <conditionalFormatting sqref="AB13">
    <cfRule type="cellIs" dxfId="103" priority="107" stopIfTrue="1" operator="notEqual">
      <formula>$AE$13</formula>
    </cfRule>
  </conditionalFormatting>
  <conditionalFormatting sqref="AB14">
    <cfRule type="cellIs" dxfId="102" priority="106" stopIfTrue="1" operator="notEqual">
      <formula>$AE$14</formula>
    </cfRule>
  </conditionalFormatting>
  <conditionalFormatting sqref="AB15">
    <cfRule type="cellIs" dxfId="101" priority="105" stopIfTrue="1" operator="notEqual">
      <formula>$AE$15</formula>
    </cfRule>
  </conditionalFormatting>
  <conditionalFormatting sqref="AB16">
    <cfRule type="cellIs" dxfId="100" priority="104" stopIfTrue="1" operator="notEqual">
      <formula>$AE$16</formula>
    </cfRule>
  </conditionalFormatting>
  <conditionalFormatting sqref="AB17">
    <cfRule type="cellIs" dxfId="99" priority="103" stopIfTrue="1" operator="notEqual">
      <formula>$AE$17</formula>
    </cfRule>
  </conditionalFormatting>
  <conditionalFormatting sqref="AB18">
    <cfRule type="cellIs" dxfId="98" priority="102" stopIfTrue="1" operator="notEqual">
      <formula>$AE$18</formula>
    </cfRule>
  </conditionalFormatting>
  <conditionalFormatting sqref="AB19">
    <cfRule type="cellIs" dxfId="97" priority="101" stopIfTrue="1" operator="notEqual">
      <formula>$AE$19</formula>
    </cfRule>
  </conditionalFormatting>
  <conditionalFormatting sqref="AB20">
    <cfRule type="cellIs" dxfId="96" priority="100" stopIfTrue="1" operator="notEqual">
      <formula>$AE$20</formula>
    </cfRule>
  </conditionalFormatting>
  <conditionalFormatting sqref="AB21">
    <cfRule type="cellIs" dxfId="95" priority="98" stopIfTrue="1" operator="notEqual">
      <formula>$AE$21</formula>
    </cfRule>
  </conditionalFormatting>
  <conditionalFormatting sqref="AB22">
    <cfRule type="cellIs" dxfId="94" priority="97" stopIfTrue="1" operator="notEqual">
      <formula>$AE$22</formula>
    </cfRule>
  </conditionalFormatting>
  <conditionalFormatting sqref="AB23">
    <cfRule type="cellIs" dxfId="93" priority="96" stopIfTrue="1" operator="notEqual">
      <formula>$AE$23</formula>
    </cfRule>
  </conditionalFormatting>
  <conditionalFormatting sqref="AB24">
    <cfRule type="cellIs" dxfId="92" priority="95" stopIfTrue="1" operator="notEqual">
      <formula>$AE$24</formula>
    </cfRule>
  </conditionalFormatting>
  <conditionalFormatting sqref="AB25">
    <cfRule type="cellIs" dxfId="91" priority="94" stopIfTrue="1" operator="notEqual">
      <formula>$AE$25</formula>
    </cfRule>
  </conditionalFormatting>
  <conditionalFormatting sqref="AB26">
    <cfRule type="cellIs" dxfId="90" priority="93" stopIfTrue="1" operator="notEqual">
      <formula>$AE$26</formula>
    </cfRule>
  </conditionalFormatting>
  <conditionalFormatting sqref="AB27">
    <cfRule type="cellIs" dxfId="89" priority="92" stopIfTrue="1" operator="notEqual">
      <formula>$AE$27</formula>
    </cfRule>
  </conditionalFormatting>
  <conditionalFormatting sqref="AB28">
    <cfRule type="cellIs" dxfId="88" priority="91" stopIfTrue="1" operator="notEqual">
      <formula>$AE$28</formula>
    </cfRule>
  </conditionalFormatting>
  <conditionalFormatting sqref="AB29">
    <cfRule type="cellIs" dxfId="87" priority="90" stopIfTrue="1" operator="notEqual">
      <formula>$AE$29</formula>
    </cfRule>
  </conditionalFormatting>
  <conditionalFormatting sqref="AB30">
    <cfRule type="cellIs" dxfId="86" priority="89" stopIfTrue="1" operator="notEqual">
      <formula>$AE$30</formula>
    </cfRule>
  </conditionalFormatting>
  <conditionalFormatting sqref="AB31">
    <cfRule type="cellIs" dxfId="85" priority="88" stopIfTrue="1" operator="notEqual">
      <formula>$AE$31</formula>
    </cfRule>
  </conditionalFormatting>
  <conditionalFormatting sqref="AB32">
    <cfRule type="cellIs" dxfId="84" priority="87" stopIfTrue="1" operator="notEqual">
      <formula>$AE$32</formula>
    </cfRule>
  </conditionalFormatting>
  <conditionalFormatting sqref="AB33">
    <cfRule type="cellIs" dxfId="83" priority="86" stopIfTrue="1" operator="notEqual">
      <formula>$AE$33</formula>
    </cfRule>
  </conditionalFormatting>
  <conditionalFormatting sqref="AB34">
    <cfRule type="cellIs" dxfId="82" priority="85" stopIfTrue="1" operator="notEqual">
      <formula>$AE$34</formula>
    </cfRule>
  </conditionalFormatting>
  <conditionalFormatting sqref="AC8">
    <cfRule type="cellIs" dxfId="81" priority="80" stopIfTrue="1" operator="notEqual">
      <formula>$AF$8</formula>
    </cfRule>
  </conditionalFormatting>
  <conditionalFormatting sqref="AC9">
    <cfRule type="cellIs" dxfId="80" priority="79" stopIfTrue="1" operator="notEqual">
      <formula>$AF$9</formula>
    </cfRule>
  </conditionalFormatting>
  <conditionalFormatting sqref="AC10">
    <cfRule type="cellIs" dxfId="79" priority="78" stopIfTrue="1" operator="notEqual">
      <formula>$AF$10</formula>
    </cfRule>
  </conditionalFormatting>
  <conditionalFormatting sqref="AC11">
    <cfRule type="cellIs" dxfId="78" priority="77" stopIfTrue="1" operator="notEqual">
      <formula>$AF$11</formula>
    </cfRule>
  </conditionalFormatting>
  <conditionalFormatting sqref="AC12">
    <cfRule type="cellIs" dxfId="77" priority="76" stopIfTrue="1" operator="notEqual">
      <formula>$AF$12</formula>
    </cfRule>
  </conditionalFormatting>
  <conditionalFormatting sqref="AC13">
    <cfRule type="cellIs" dxfId="76" priority="75" stopIfTrue="1" operator="notEqual">
      <formula>$AF$13</formula>
    </cfRule>
  </conditionalFormatting>
  <conditionalFormatting sqref="AC14">
    <cfRule type="cellIs" dxfId="75" priority="74" stopIfTrue="1" operator="notEqual">
      <formula>$AF$14</formula>
    </cfRule>
  </conditionalFormatting>
  <conditionalFormatting sqref="AC15">
    <cfRule type="cellIs" dxfId="74" priority="73" stopIfTrue="1" operator="notEqual">
      <formula>$AF$15</formula>
    </cfRule>
  </conditionalFormatting>
  <conditionalFormatting sqref="AC16">
    <cfRule type="cellIs" dxfId="73" priority="72" stopIfTrue="1" operator="notEqual">
      <formula>$AF$16</formula>
    </cfRule>
  </conditionalFormatting>
  <conditionalFormatting sqref="AC17">
    <cfRule type="cellIs" dxfId="72" priority="71" stopIfTrue="1" operator="notEqual">
      <formula>$AF$17</formula>
    </cfRule>
  </conditionalFormatting>
  <conditionalFormatting sqref="AC18">
    <cfRule type="cellIs" dxfId="71" priority="70" stopIfTrue="1" operator="notEqual">
      <formula>$AF$18</formula>
    </cfRule>
  </conditionalFormatting>
  <conditionalFormatting sqref="AC19">
    <cfRule type="cellIs" dxfId="70" priority="69" stopIfTrue="1" operator="notEqual">
      <formula>$AF$19</formula>
    </cfRule>
  </conditionalFormatting>
  <conditionalFormatting sqref="AC20">
    <cfRule type="cellIs" dxfId="69" priority="68" stopIfTrue="1" operator="notEqual">
      <formula>$AF$20</formula>
    </cfRule>
  </conditionalFormatting>
  <conditionalFormatting sqref="AC21">
    <cfRule type="cellIs" dxfId="68" priority="66" stopIfTrue="1" operator="notEqual">
      <formula>$AF$21</formula>
    </cfRule>
  </conditionalFormatting>
  <conditionalFormatting sqref="AC22">
    <cfRule type="cellIs" dxfId="67" priority="65" stopIfTrue="1" operator="notEqual">
      <formula>$AF$22</formula>
    </cfRule>
  </conditionalFormatting>
  <conditionalFormatting sqref="AC23">
    <cfRule type="cellIs" dxfId="66" priority="64" stopIfTrue="1" operator="notEqual">
      <formula>$AF$23</formula>
    </cfRule>
  </conditionalFormatting>
  <conditionalFormatting sqref="AC24">
    <cfRule type="cellIs" dxfId="65" priority="63" stopIfTrue="1" operator="notEqual">
      <formula>$AF$24</formula>
    </cfRule>
  </conditionalFormatting>
  <conditionalFormatting sqref="AC25">
    <cfRule type="cellIs" dxfId="64" priority="62" stopIfTrue="1" operator="notEqual">
      <formula>$AF$25</formula>
    </cfRule>
  </conditionalFormatting>
  <conditionalFormatting sqref="AC26">
    <cfRule type="cellIs" dxfId="63" priority="61" stopIfTrue="1" operator="notEqual">
      <formula>$AF$26</formula>
    </cfRule>
  </conditionalFormatting>
  <conditionalFormatting sqref="AC27">
    <cfRule type="cellIs" dxfId="62" priority="60" stopIfTrue="1" operator="notEqual">
      <formula>$AF$27</formula>
    </cfRule>
  </conditionalFormatting>
  <conditionalFormatting sqref="AC28">
    <cfRule type="cellIs" dxfId="61" priority="59" stopIfTrue="1" operator="notEqual">
      <formula>$AF$28</formula>
    </cfRule>
  </conditionalFormatting>
  <conditionalFormatting sqref="AC29">
    <cfRule type="cellIs" dxfId="60" priority="58" stopIfTrue="1" operator="notEqual">
      <formula>$AF$29</formula>
    </cfRule>
  </conditionalFormatting>
  <conditionalFormatting sqref="AC30">
    <cfRule type="cellIs" dxfId="59" priority="57" stopIfTrue="1" operator="notEqual">
      <formula>$AF$30</formula>
    </cfRule>
  </conditionalFormatting>
  <conditionalFormatting sqref="AC31">
    <cfRule type="cellIs" dxfId="58" priority="56" stopIfTrue="1" operator="notEqual">
      <formula>$AF$31</formula>
    </cfRule>
  </conditionalFormatting>
  <conditionalFormatting sqref="AC32">
    <cfRule type="cellIs" dxfId="57" priority="55" stopIfTrue="1" operator="notEqual">
      <formula>$AF$32</formula>
    </cfRule>
  </conditionalFormatting>
  <conditionalFormatting sqref="AC33">
    <cfRule type="cellIs" dxfId="56" priority="54" stopIfTrue="1" operator="notEqual">
      <formula>$AF$33</formula>
    </cfRule>
  </conditionalFormatting>
  <conditionalFormatting sqref="AC34">
    <cfRule type="cellIs" dxfId="55" priority="53" stopIfTrue="1" operator="notEqual">
      <formula>$AF$34</formula>
    </cfRule>
  </conditionalFormatting>
  <conditionalFormatting sqref="AB36">
    <cfRule type="cellIs" dxfId="54" priority="49" stopIfTrue="1" operator="notEqual">
      <formula>$AE$36</formula>
    </cfRule>
  </conditionalFormatting>
  <conditionalFormatting sqref="AB37">
    <cfRule type="cellIs" dxfId="53" priority="48" stopIfTrue="1" operator="notEqual">
      <formula>$AE$37</formula>
    </cfRule>
  </conditionalFormatting>
  <conditionalFormatting sqref="AB38">
    <cfRule type="cellIs" dxfId="52" priority="47" stopIfTrue="1" operator="notEqual">
      <formula>$AE$38</formula>
    </cfRule>
  </conditionalFormatting>
  <conditionalFormatting sqref="AB39">
    <cfRule type="cellIs" dxfId="51" priority="46" stopIfTrue="1" operator="notEqual">
      <formula>$AE$39</formula>
    </cfRule>
  </conditionalFormatting>
  <conditionalFormatting sqref="AB40">
    <cfRule type="cellIs" dxfId="50" priority="45" stopIfTrue="1" operator="notEqual">
      <formula>$AE$40</formula>
    </cfRule>
  </conditionalFormatting>
  <conditionalFormatting sqref="AB41">
    <cfRule type="cellIs" dxfId="49" priority="44" stopIfTrue="1" operator="notEqual">
      <formula>$AE$41</formula>
    </cfRule>
  </conditionalFormatting>
  <conditionalFormatting sqref="AB42">
    <cfRule type="cellIs" dxfId="48" priority="43" stopIfTrue="1" operator="notEqual">
      <formula>$AE$42</formula>
    </cfRule>
  </conditionalFormatting>
  <conditionalFormatting sqref="AB43">
    <cfRule type="cellIs" dxfId="47" priority="42" stopIfTrue="1" operator="notEqual">
      <formula>$AE$43</formula>
    </cfRule>
  </conditionalFormatting>
  <conditionalFormatting sqref="AB44">
    <cfRule type="cellIs" dxfId="46" priority="41" stopIfTrue="1" operator="notEqual">
      <formula>$AE$44</formula>
    </cfRule>
  </conditionalFormatting>
  <conditionalFormatting sqref="AB45">
    <cfRule type="cellIs" dxfId="45" priority="40" stopIfTrue="1" operator="notEqual">
      <formula>$AE$45</formula>
    </cfRule>
  </conditionalFormatting>
  <conditionalFormatting sqref="AB46">
    <cfRule type="cellIs" dxfId="44" priority="39" stopIfTrue="1" operator="notEqual">
      <formula>$AE$46</formula>
    </cfRule>
  </conditionalFormatting>
  <conditionalFormatting sqref="AB47">
    <cfRule type="cellIs" dxfId="43" priority="38" stopIfTrue="1" operator="notEqual">
      <formula>$AE$47</formula>
    </cfRule>
  </conditionalFormatting>
  <conditionalFormatting sqref="AB48">
    <cfRule type="cellIs" dxfId="42" priority="37" stopIfTrue="1" operator="notEqual">
      <formula>$AE$48</formula>
    </cfRule>
  </conditionalFormatting>
  <conditionalFormatting sqref="AB49">
    <cfRule type="cellIs" dxfId="41" priority="36" stopIfTrue="1" operator="notEqual">
      <formula>$AE$49</formula>
    </cfRule>
  </conditionalFormatting>
  <conditionalFormatting sqref="AB50">
    <cfRule type="cellIs" dxfId="40" priority="35" stopIfTrue="1" operator="notEqual">
      <formula>$AE$50</formula>
    </cfRule>
  </conditionalFormatting>
  <conditionalFormatting sqref="AC36">
    <cfRule type="cellIs" dxfId="39" priority="34" stopIfTrue="1" operator="notEqual">
      <formula>$AF$36</formula>
    </cfRule>
  </conditionalFormatting>
  <conditionalFormatting sqref="AC37">
    <cfRule type="cellIs" dxfId="38" priority="33" stopIfTrue="1" operator="notEqual">
      <formula>$AF$37</formula>
    </cfRule>
  </conditionalFormatting>
  <conditionalFormatting sqref="AC38">
    <cfRule type="cellIs" dxfId="37" priority="32" stopIfTrue="1" operator="notEqual">
      <formula>$AF$38</formula>
    </cfRule>
  </conditionalFormatting>
  <conditionalFormatting sqref="AC39">
    <cfRule type="cellIs" dxfId="36" priority="31" stopIfTrue="1" operator="notEqual">
      <formula>$AF$39</formula>
    </cfRule>
  </conditionalFormatting>
  <conditionalFormatting sqref="AC40">
    <cfRule type="cellIs" dxfId="35" priority="30" stopIfTrue="1" operator="notEqual">
      <formula>$AF$40</formula>
    </cfRule>
  </conditionalFormatting>
  <conditionalFormatting sqref="AC41">
    <cfRule type="cellIs" dxfId="34" priority="29" stopIfTrue="1" operator="notEqual">
      <formula>$AF$41</formula>
    </cfRule>
  </conditionalFormatting>
  <conditionalFormatting sqref="AC42">
    <cfRule type="cellIs" dxfId="33" priority="28" stopIfTrue="1" operator="notEqual">
      <formula>$AF$42</formula>
    </cfRule>
  </conditionalFormatting>
  <conditionalFormatting sqref="AC43">
    <cfRule type="cellIs" dxfId="32" priority="27" stopIfTrue="1" operator="notEqual">
      <formula>$AF$43</formula>
    </cfRule>
  </conditionalFormatting>
  <conditionalFormatting sqref="AC44">
    <cfRule type="cellIs" dxfId="31" priority="26" stopIfTrue="1" operator="notEqual">
      <formula>$AF$44</formula>
    </cfRule>
  </conditionalFormatting>
  <conditionalFormatting sqref="AC45">
    <cfRule type="cellIs" dxfId="30" priority="25" stopIfTrue="1" operator="notEqual">
      <formula>$AF$45</formula>
    </cfRule>
  </conditionalFormatting>
  <conditionalFormatting sqref="AC46">
    <cfRule type="cellIs" dxfId="29" priority="24" stopIfTrue="1" operator="notEqual">
      <formula>$AF$46</formula>
    </cfRule>
  </conditionalFormatting>
  <conditionalFormatting sqref="AC47">
    <cfRule type="cellIs" dxfId="28" priority="23" stopIfTrue="1" operator="notEqual">
      <formula>$AF$47</formula>
    </cfRule>
  </conditionalFormatting>
  <conditionalFormatting sqref="AC48">
    <cfRule type="cellIs" dxfId="27" priority="22" stopIfTrue="1" operator="notEqual">
      <formula>$AF$48</formula>
    </cfRule>
  </conditionalFormatting>
  <conditionalFormatting sqref="AC49">
    <cfRule type="cellIs" dxfId="26" priority="21" stopIfTrue="1" operator="notEqual">
      <formula>$AF$49</formula>
    </cfRule>
  </conditionalFormatting>
  <conditionalFormatting sqref="AC50">
    <cfRule type="cellIs" dxfId="25" priority="20" stopIfTrue="1" operator="notEqual">
      <formula>$AF$50</formula>
    </cfRule>
  </conditionalFormatting>
  <conditionalFormatting sqref="AD36">
    <cfRule type="cellIs" dxfId="24" priority="19" stopIfTrue="1" operator="notEqual">
      <formula>$AG$36</formula>
    </cfRule>
  </conditionalFormatting>
  <conditionalFormatting sqref="AD37">
    <cfRule type="cellIs" dxfId="23" priority="18" stopIfTrue="1" operator="notEqual">
      <formula>$AG$37</formula>
    </cfRule>
  </conditionalFormatting>
  <conditionalFormatting sqref="AD38">
    <cfRule type="cellIs" dxfId="22" priority="17" stopIfTrue="1" operator="notEqual">
      <formula>$AG$38</formula>
    </cfRule>
  </conditionalFormatting>
  <conditionalFormatting sqref="AD39">
    <cfRule type="cellIs" dxfId="21" priority="16" stopIfTrue="1" operator="notEqual">
      <formula>$AG$39</formula>
    </cfRule>
  </conditionalFormatting>
  <conditionalFormatting sqref="AD40">
    <cfRule type="cellIs" dxfId="20" priority="15" stopIfTrue="1" operator="notEqual">
      <formula>$AG$40</formula>
    </cfRule>
  </conditionalFormatting>
  <conditionalFormatting sqref="AD41">
    <cfRule type="cellIs" dxfId="19" priority="14" stopIfTrue="1" operator="notEqual">
      <formula>$AG$41</formula>
    </cfRule>
  </conditionalFormatting>
  <conditionalFormatting sqref="AD42">
    <cfRule type="cellIs" dxfId="18" priority="13" stopIfTrue="1" operator="notEqual">
      <formula>$AG$42</formula>
    </cfRule>
  </conditionalFormatting>
  <conditionalFormatting sqref="AD43">
    <cfRule type="cellIs" dxfId="17" priority="12" stopIfTrue="1" operator="notEqual">
      <formula>$AG$43</formula>
    </cfRule>
  </conditionalFormatting>
  <conditionalFormatting sqref="AD44">
    <cfRule type="cellIs" dxfId="16" priority="11" stopIfTrue="1" operator="notEqual">
      <formula>$AG$44</formula>
    </cfRule>
  </conditionalFormatting>
  <conditionalFormatting sqref="AD45">
    <cfRule type="cellIs" dxfId="15" priority="10" stopIfTrue="1" operator="notEqual">
      <formula>$AG$45</formula>
    </cfRule>
  </conditionalFormatting>
  <conditionalFormatting sqref="AD46">
    <cfRule type="cellIs" dxfId="14" priority="9" stopIfTrue="1" operator="notEqual">
      <formula>$AG$46</formula>
    </cfRule>
  </conditionalFormatting>
  <conditionalFormatting sqref="AD47">
    <cfRule type="cellIs" dxfId="13" priority="8" stopIfTrue="1" operator="notEqual">
      <formula>$AG$47</formula>
    </cfRule>
  </conditionalFormatting>
  <conditionalFormatting sqref="AD48">
    <cfRule type="cellIs" dxfId="12" priority="7" stopIfTrue="1" operator="notEqual">
      <formula>$AG$48</formula>
    </cfRule>
  </conditionalFormatting>
  <conditionalFormatting sqref="AD49">
    <cfRule type="cellIs" dxfId="11" priority="6" stopIfTrue="1" operator="notEqual">
      <formula>$AG$49</formula>
    </cfRule>
  </conditionalFormatting>
  <conditionalFormatting sqref="AD50">
    <cfRule type="cellIs" dxfId="10" priority="5" stopIfTrue="1" operator="notEqual">
      <formula>$AG$50</formula>
    </cfRule>
  </conditionalFormatting>
  <conditionalFormatting sqref="AB35">
    <cfRule type="cellIs" dxfId="9" priority="4" stopIfTrue="1" operator="notEqual">
      <formula>$AE$35</formula>
    </cfRule>
  </conditionalFormatting>
  <conditionalFormatting sqref="AC35">
    <cfRule type="cellIs" dxfId="8" priority="3" stopIfTrue="1" operator="notEqual">
      <formula>$AF$35</formula>
    </cfRule>
  </conditionalFormatting>
  <conditionalFormatting sqref="AD35">
    <cfRule type="cellIs" dxfId="7" priority="2" stopIfTrue="1" operator="notEqual">
      <formula>$AG$35</formula>
    </cfRule>
  </conditionalFormatting>
  <conditionalFormatting sqref="AC7">
    <cfRule type="cellIs" dxfId="6" priority="1" stopIfTrue="1" operator="notEqual">
      <formula>$AE$7</formula>
    </cfRule>
  </conditionalFormatting>
  <printOptions horizontalCentered="1"/>
  <pageMargins left="0.19685039370078741" right="0.19685039370078741" top="0.39370078740157483" bottom="0.39370078740157483" header="0" footer="0"/>
  <pageSetup paperSize="9" scale="46" fitToHeight="0" orientation="landscape" horizontalDpi="4294967295" verticalDpi="4294967295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B43" activePane="bottomRight" state="frozen"/>
      <selection activeCell="J10" sqref="J10"/>
      <selection pane="topRight" activeCell="J10" sqref="J10"/>
      <selection pane="bottomLeft" activeCell="J10" sqref="J10"/>
      <selection pane="bottomRight" activeCell="J30" sqref="J30"/>
    </sheetView>
  </sheetViews>
  <sheetFormatPr defaultColWidth="9.140625" defaultRowHeight="15" x14ac:dyDescent="0.2"/>
  <cols>
    <col min="1" max="1" width="26.85546875" style="67" customWidth="1"/>
    <col min="2" max="11" width="8.7109375" style="67" customWidth="1"/>
    <col min="12" max="13" width="8.7109375" style="104" customWidth="1"/>
    <col min="14" max="14" width="8.7109375" style="67" customWidth="1"/>
    <col min="15" max="15" width="9.140625" style="114"/>
    <col min="16" max="16384" width="9.140625" style="67"/>
  </cols>
  <sheetData>
    <row r="1" spans="1:15" ht="39.950000000000003" customHeight="1" x14ac:dyDescent="0.2">
      <c r="A1" s="548" t="s">
        <v>495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67"/>
    </row>
    <row r="2" spans="1:15" s="69" customFormat="1" ht="30" customHeight="1" x14ac:dyDescent="0.2">
      <c r="A2" s="537" t="s">
        <v>498</v>
      </c>
      <c r="B2" s="537" t="s">
        <v>496</v>
      </c>
      <c r="C2" s="537"/>
      <c r="D2" s="537" t="s">
        <v>497</v>
      </c>
      <c r="E2" s="537"/>
      <c r="F2" s="537" t="s">
        <v>207</v>
      </c>
      <c r="G2" s="537"/>
      <c r="H2" s="537" t="s">
        <v>208</v>
      </c>
      <c r="I2" s="537"/>
      <c r="J2" s="537" t="s">
        <v>209</v>
      </c>
      <c r="K2" s="537"/>
      <c r="L2" s="537" t="s">
        <v>41</v>
      </c>
      <c r="M2" s="537"/>
      <c r="N2" s="537" t="s">
        <v>41</v>
      </c>
    </row>
    <row r="3" spans="1:15" s="69" customFormat="1" ht="15" customHeight="1" x14ac:dyDescent="0.2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537"/>
    </row>
    <row r="4" spans="1:15" s="69" customFormat="1" ht="24.95" customHeight="1" x14ac:dyDescent="0.2">
      <c r="A4" s="369" t="s">
        <v>44</v>
      </c>
      <c r="B4" s="345"/>
      <c r="C4" s="346"/>
      <c r="D4" s="345"/>
      <c r="E4" s="346"/>
      <c r="F4" s="345"/>
      <c r="G4" s="346"/>
      <c r="H4" s="345"/>
      <c r="I4" s="346"/>
      <c r="J4" s="345"/>
      <c r="K4" s="346"/>
      <c r="L4" s="287">
        <f>B4+D4+F4+H4+J4</f>
        <v>0</v>
      </c>
      <c r="M4" s="287">
        <f>C4+E4+G4+I4+K4</f>
        <v>0</v>
      </c>
      <c r="N4" s="287">
        <f>L4+M4</f>
        <v>0</v>
      </c>
    </row>
    <row r="5" spans="1:15" s="69" customFormat="1" ht="24.95" customHeight="1" x14ac:dyDescent="0.2">
      <c r="A5" s="369" t="s">
        <v>415</v>
      </c>
      <c r="B5" s="347"/>
      <c r="C5" s="348"/>
      <c r="D5" s="347"/>
      <c r="E5" s="348"/>
      <c r="F5" s="347"/>
      <c r="G5" s="348"/>
      <c r="H5" s="347"/>
      <c r="I5" s="348"/>
      <c r="J5" s="347"/>
      <c r="K5" s="348"/>
      <c r="L5" s="288">
        <f t="shared" ref="L5:M47" si="0">B5+D5+F5+H5+J5</f>
        <v>0</v>
      </c>
      <c r="M5" s="288">
        <f t="shared" si="0"/>
        <v>0</v>
      </c>
      <c r="N5" s="288">
        <f t="shared" ref="N5:N47" si="1">L5+M5</f>
        <v>0</v>
      </c>
    </row>
    <row r="6" spans="1:15" s="69" customFormat="1" ht="24.95" customHeight="1" x14ac:dyDescent="0.2">
      <c r="A6" s="369" t="s">
        <v>416</v>
      </c>
      <c r="B6" s="347"/>
      <c r="C6" s="348"/>
      <c r="D6" s="347"/>
      <c r="E6" s="348"/>
      <c r="F6" s="347"/>
      <c r="G6" s="348"/>
      <c r="H6" s="347"/>
      <c r="I6" s="348"/>
      <c r="J6" s="347"/>
      <c r="K6" s="348"/>
      <c r="L6" s="288">
        <f t="shared" si="0"/>
        <v>0</v>
      </c>
      <c r="M6" s="288">
        <f t="shared" si="0"/>
        <v>0</v>
      </c>
      <c r="N6" s="288">
        <f t="shared" si="1"/>
        <v>0</v>
      </c>
    </row>
    <row r="7" spans="1:15" s="69" customFormat="1" ht="24.95" customHeight="1" x14ac:dyDescent="0.2">
      <c r="A7" s="369" t="s">
        <v>417</v>
      </c>
      <c r="B7" s="347"/>
      <c r="C7" s="348"/>
      <c r="D7" s="347"/>
      <c r="E7" s="348"/>
      <c r="F7" s="347"/>
      <c r="G7" s="348"/>
      <c r="H7" s="347"/>
      <c r="I7" s="348"/>
      <c r="J7" s="347"/>
      <c r="K7" s="348"/>
      <c r="L7" s="288">
        <f t="shared" si="0"/>
        <v>0</v>
      </c>
      <c r="M7" s="288">
        <f t="shared" si="0"/>
        <v>0</v>
      </c>
      <c r="N7" s="288">
        <f t="shared" si="1"/>
        <v>0</v>
      </c>
    </row>
    <row r="8" spans="1:15" s="69" customFormat="1" ht="24.95" customHeight="1" x14ac:dyDescent="0.2">
      <c r="A8" s="369" t="s">
        <v>418</v>
      </c>
      <c r="B8" s="347"/>
      <c r="C8" s="348"/>
      <c r="D8" s="347"/>
      <c r="E8" s="348"/>
      <c r="F8" s="347"/>
      <c r="G8" s="348"/>
      <c r="H8" s="347"/>
      <c r="I8" s="348"/>
      <c r="J8" s="347"/>
      <c r="K8" s="348"/>
      <c r="L8" s="288">
        <f t="shared" si="0"/>
        <v>0</v>
      </c>
      <c r="M8" s="288">
        <f t="shared" si="0"/>
        <v>0</v>
      </c>
      <c r="N8" s="288">
        <f t="shared" si="1"/>
        <v>0</v>
      </c>
    </row>
    <row r="9" spans="1:15" s="69" customFormat="1" ht="24.95" customHeight="1" x14ac:dyDescent="0.2">
      <c r="A9" s="369" t="s">
        <v>419</v>
      </c>
      <c r="B9" s="347"/>
      <c r="C9" s="348"/>
      <c r="D9" s="347"/>
      <c r="E9" s="348"/>
      <c r="F9" s="347"/>
      <c r="G9" s="348"/>
      <c r="H9" s="347"/>
      <c r="I9" s="348"/>
      <c r="J9" s="347"/>
      <c r="K9" s="348"/>
      <c r="L9" s="288">
        <f t="shared" si="0"/>
        <v>0</v>
      </c>
      <c r="M9" s="288">
        <f t="shared" si="0"/>
        <v>0</v>
      </c>
      <c r="N9" s="288">
        <f t="shared" si="1"/>
        <v>0</v>
      </c>
    </row>
    <row r="10" spans="1:15" s="69" customFormat="1" ht="24.95" customHeight="1" x14ac:dyDescent="0.2">
      <c r="A10" s="369" t="s">
        <v>45</v>
      </c>
      <c r="B10" s="347"/>
      <c r="C10" s="348"/>
      <c r="D10" s="347"/>
      <c r="E10" s="348"/>
      <c r="F10" s="347"/>
      <c r="G10" s="348"/>
      <c r="H10" s="347"/>
      <c r="I10" s="348"/>
      <c r="J10" s="347"/>
      <c r="K10" s="348"/>
      <c r="L10" s="288">
        <f t="shared" si="0"/>
        <v>0</v>
      </c>
      <c r="M10" s="288">
        <f t="shared" si="0"/>
        <v>0</v>
      </c>
      <c r="N10" s="288">
        <f t="shared" si="1"/>
        <v>0</v>
      </c>
    </row>
    <row r="11" spans="1:15" s="69" customFormat="1" ht="24.95" customHeight="1" x14ac:dyDescent="0.2">
      <c r="A11" s="369" t="s">
        <v>46</v>
      </c>
      <c r="B11" s="347"/>
      <c r="C11" s="348"/>
      <c r="D11" s="347"/>
      <c r="E11" s="348"/>
      <c r="F11" s="347"/>
      <c r="G11" s="348"/>
      <c r="H11" s="347"/>
      <c r="I11" s="348"/>
      <c r="J11" s="347"/>
      <c r="K11" s="348"/>
      <c r="L11" s="288">
        <f t="shared" si="0"/>
        <v>0</v>
      </c>
      <c r="M11" s="288">
        <f t="shared" si="0"/>
        <v>0</v>
      </c>
      <c r="N11" s="288">
        <f t="shared" si="1"/>
        <v>0</v>
      </c>
    </row>
    <row r="12" spans="1:15" s="69" customFormat="1" ht="24.95" customHeight="1" x14ac:dyDescent="0.2">
      <c r="A12" s="369" t="s">
        <v>47</v>
      </c>
      <c r="B12" s="347"/>
      <c r="C12" s="348"/>
      <c r="D12" s="347"/>
      <c r="E12" s="348"/>
      <c r="F12" s="347"/>
      <c r="G12" s="348"/>
      <c r="H12" s="347"/>
      <c r="I12" s="348"/>
      <c r="J12" s="347"/>
      <c r="K12" s="348"/>
      <c r="L12" s="288">
        <f t="shared" si="0"/>
        <v>0</v>
      </c>
      <c r="M12" s="288">
        <f t="shared" si="0"/>
        <v>0</v>
      </c>
      <c r="N12" s="288">
        <f t="shared" si="1"/>
        <v>0</v>
      </c>
    </row>
    <row r="13" spans="1:15" s="69" customFormat="1" ht="24.95" customHeight="1" x14ac:dyDescent="0.2">
      <c r="A13" s="369" t="s">
        <v>48</v>
      </c>
      <c r="B13" s="347"/>
      <c r="C13" s="348"/>
      <c r="D13" s="347"/>
      <c r="E13" s="348"/>
      <c r="F13" s="347"/>
      <c r="G13" s="348"/>
      <c r="H13" s="347"/>
      <c r="I13" s="348"/>
      <c r="J13" s="347"/>
      <c r="K13" s="348"/>
      <c r="L13" s="288">
        <f t="shared" si="0"/>
        <v>0</v>
      </c>
      <c r="M13" s="288">
        <f t="shared" si="0"/>
        <v>0</v>
      </c>
      <c r="N13" s="288">
        <f t="shared" si="1"/>
        <v>0</v>
      </c>
    </row>
    <row r="14" spans="1:15" s="69" customFormat="1" ht="24.95" customHeight="1" x14ac:dyDescent="0.2">
      <c r="A14" s="369" t="s">
        <v>49</v>
      </c>
      <c r="B14" s="347"/>
      <c r="C14" s="348"/>
      <c r="D14" s="347"/>
      <c r="E14" s="348"/>
      <c r="F14" s="347"/>
      <c r="G14" s="348"/>
      <c r="H14" s="347"/>
      <c r="I14" s="348"/>
      <c r="J14" s="347"/>
      <c r="K14" s="348"/>
      <c r="L14" s="288">
        <f t="shared" si="0"/>
        <v>0</v>
      </c>
      <c r="M14" s="288">
        <f t="shared" si="0"/>
        <v>0</v>
      </c>
      <c r="N14" s="288">
        <f t="shared" si="1"/>
        <v>0</v>
      </c>
    </row>
    <row r="15" spans="1:15" s="69" customFormat="1" ht="24.95" customHeight="1" x14ac:dyDescent="0.2">
      <c r="A15" s="369" t="s">
        <v>50</v>
      </c>
      <c r="B15" s="347"/>
      <c r="C15" s="348"/>
      <c r="D15" s="347"/>
      <c r="E15" s="348"/>
      <c r="F15" s="347"/>
      <c r="G15" s="348"/>
      <c r="H15" s="347"/>
      <c r="I15" s="348"/>
      <c r="J15" s="347"/>
      <c r="K15" s="348"/>
      <c r="L15" s="288">
        <f t="shared" si="0"/>
        <v>0</v>
      </c>
      <c r="M15" s="288">
        <f t="shared" si="0"/>
        <v>0</v>
      </c>
      <c r="N15" s="288">
        <f t="shared" si="1"/>
        <v>0</v>
      </c>
    </row>
    <row r="16" spans="1:15" s="69" customFormat="1" ht="24.95" customHeight="1" x14ac:dyDescent="0.2">
      <c r="A16" s="369" t="s">
        <v>51</v>
      </c>
      <c r="B16" s="347"/>
      <c r="C16" s="348"/>
      <c r="D16" s="347"/>
      <c r="E16" s="348"/>
      <c r="F16" s="347"/>
      <c r="G16" s="348"/>
      <c r="H16" s="347"/>
      <c r="I16" s="348"/>
      <c r="J16" s="347"/>
      <c r="K16" s="348"/>
      <c r="L16" s="288">
        <f t="shared" si="0"/>
        <v>0</v>
      </c>
      <c r="M16" s="288">
        <f t="shared" si="0"/>
        <v>0</v>
      </c>
      <c r="N16" s="288">
        <f t="shared" si="1"/>
        <v>0</v>
      </c>
    </row>
    <row r="17" spans="1:14" s="69" customFormat="1" ht="24.95" customHeight="1" x14ac:dyDescent="0.2">
      <c r="A17" s="369" t="s">
        <v>512</v>
      </c>
      <c r="B17" s="347"/>
      <c r="C17" s="348"/>
      <c r="D17" s="347"/>
      <c r="E17" s="348"/>
      <c r="F17" s="347"/>
      <c r="G17" s="348"/>
      <c r="H17" s="347"/>
      <c r="I17" s="348"/>
      <c r="J17" s="347"/>
      <c r="K17" s="348"/>
      <c r="L17" s="288">
        <f t="shared" si="0"/>
        <v>0</v>
      </c>
      <c r="M17" s="288">
        <f t="shared" si="0"/>
        <v>0</v>
      </c>
      <c r="N17" s="288">
        <f t="shared" si="1"/>
        <v>0</v>
      </c>
    </row>
    <row r="18" spans="1:14" s="69" customFormat="1" ht="24.95" customHeight="1" x14ac:dyDescent="0.2">
      <c r="A18" s="369" t="s">
        <v>54</v>
      </c>
      <c r="B18" s="347"/>
      <c r="C18" s="348"/>
      <c r="D18" s="347"/>
      <c r="E18" s="348"/>
      <c r="F18" s="347"/>
      <c r="G18" s="348"/>
      <c r="H18" s="347"/>
      <c r="I18" s="348"/>
      <c r="J18" s="347"/>
      <c r="K18" s="348"/>
      <c r="L18" s="288">
        <f t="shared" si="0"/>
        <v>0</v>
      </c>
      <c r="M18" s="288">
        <f t="shared" si="0"/>
        <v>0</v>
      </c>
      <c r="N18" s="288">
        <f t="shared" si="1"/>
        <v>0</v>
      </c>
    </row>
    <row r="19" spans="1:14" s="69" customFormat="1" ht="24.95" customHeight="1" x14ac:dyDescent="0.2">
      <c r="A19" s="369" t="s">
        <v>55</v>
      </c>
      <c r="B19" s="347"/>
      <c r="C19" s="348"/>
      <c r="D19" s="347"/>
      <c r="E19" s="348"/>
      <c r="F19" s="347"/>
      <c r="G19" s="348"/>
      <c r="H19" s="347"/>
      <c r="I19" s="348"/>
      <c r="J19" s="347"/>
      <c r="K19" s="348"/>
      <c r="L19" s="288">
        <f t="shared" si="0"/>
        <v>0</v>
      </c>
      <c r="M19" s="288">
        <f t="shared" si="0"/>
        <v>0</v>
      </c>
      <c r="N19" s="288">
        <f t="shared" si="1"/>
        <v>0</v>
      </c>
    </row>
    <row r="20" spans="1:14" s="69" customFormat="1" ht="24.95" customHeight="1" x14ac:dyDescent="0.2">
      <c r="A20" s="369" t="s">
        <v>56</v>
      </c>
      <c r="B20" s="347"/>
      <c r="C20" s="348"/>
      <c r="D20" s="347"/>
      <c r="E20" s="348"/>
      <c r="F20" s="347"/>
      <c r="G20" s="348"/>
      <c r="H20" s="347"/>
      <c r="I20" s="348"/>
      <c r="J20" s="347"/>
      <c r="K20" s="348"/>
      <c r="L20" s="288">
        <f t="shared" si="0"/>
        <v>0</v>
      </c>
      <c r="M20" s="288">
        <f t="shared" si="0"/>
        <v>0</v>
      </c>
      <c r="N20" s="288">
        <f t="shared" si="1"/>
        <v>0</v>
      </c>
    </row>
    <row r="21" spans="1:14" s="69" customFormat="1" ht="24.95" customHeight="1" x14ac:dyDescent="0.2">
      <c r="A21" s="369" t="s">
        <v>57</v>
      </c>
      <c r="B21" s="347"/>
      <c r="C21" s="348"/>
      <c r="D21" s="347"/>
      <c r="E21" s="348"/>
      <c r="F21" s="347"/>
      <c r="G21" s="348"/>
      <c r="H21" s="347"/>
      <c r="I21" s="348"/>
      <c r="J21" s="347"/>
      <c r="K21" s="348"/>
      <c r="L21" s="288">
        <f t="shared" si="0"/>
        <v>0</v>
      </c>
      <c r="M21" s="288">
        <f t="shared" si="0"/>
        <v>0</v>
      </c>
      <c r="N21" s="288">
        <f t="shared" si="1"/>
        <v>0</v>
      </c>
    </row>
    <row r="22" spans="1:14" s="69" customFormat="1" ht="24.95" customHeight="1" x14ac:dyDescent="0.2">
      <c r="A22" s="369" t="s">
        <v>58</v>
      </c>
      <c r="B22" s="347"/>
      <c r="C22" s="348"/>
      <c r="D22" s="347"/>
      <c r="E22" s="348"/>
      <c r="F22" s="347"/>
      <c r="G22" s="348"/>
      <c r="H22" s="347"/>
      <c r="I22" s="348"/>
      <c r="J22" s="347"/>
      <c r="K22" s="348"/>
      <c r="L22" s="288">
        <f t="shared" si="0"/>
        <v>0</v>
      </c>
      <c r="M22" s="288">
        <f t="shared" si="0"/>
        <v>0</v>
      </c>
      <c r="N22" s="288">
        <f t="shared" si="1"/>
        <v>0</v>
      </c>
    </row>
    <row r="23" spans="1:14" s="69" customFormat="1" ht="24.95" customHeight="1" x14ac:dyDescent="0.2">
      <c r="A23" s="369" t="s">
        <v>59</v>
      </c>
      <c r="B23" s="347"/>
      <c r="C23" s="348"/>
      <c r="D23" s="347"/>
      <c r="E23" s="348"/>
      <c r="F23" s="347"/>
      <c r="G23" s="348"/>
      <c r="H23" s="347"/>
      <c r="I23" s="348"/>
      <c r="J23" s="347"/>
      <c r="K23" s="348"/>
      <c r="L23" s="288">
        <f t="shared" si="0"/>
        <v>0</v>
      </c>
      <c r="M23" s="288">
        <f t="shared" si="0"/>
        <v>0</v>
      </c>
      <c r="N23" s="288">
        <f t="shared" si="1"/>
        <v>0</v>
      </c>
    </row>
    <row r="24" spans="1:14" s="69" customFormat="1" ht="24.95" customHeight="1" x14ac:dyDescent="0.2">
      <c r="A24" s="369" t="s">
        <v>60</v>
      </c>
      <c r="B24" s="347"/>
      <c r="C24" s="348"/>
      <c r="D24" s="347"/>
      <c r="E24" s="348"/>
      <c r="F24" s="347"/>
      <c r="G24" s="348"/>
      <c r="H24" s="347"/>
      <c r="I24" s="348"/>
      <c r="J24" s="347"/>
      <c r="K24" s="348"/>
      <c r="L24" s="288">
        <f t="shared" si="0"/>
        <v>0</v>
      </c>
      <c r="M24" s="288">
        <f t="shared" si="0"/>
        <v>0</v>
      </c>
      <c r="N24" s="288">
        <f t="shared" si="1"/>
        <v>0</v>
      </c>
    </row>
    <row r="25" spans="1:14" s="69" customFormat="1" ht="24.95" customHeight="1" x14ac:dyDescent="0.2">
      <c r="A25" s="369" t="s">
        <v>61</v>
      </c>
      <c r="B25" s="347"/>
      <c r="C25" s="348"/>
      <c r="D25" s="347"/>
      <c r="E25" s="348"/>
      <c r="F25" s="347"/>
      <c r="G25" s="348"/>
      <c r="H25" s="347"/>
      <c r="I25" s="348"/>
      <c r="J25" s="347"/>
      <c r="K25" s="348"/>
      <c r="L25" s="288">
        <f t="shared" si="0"/>
        <v>0</v>
      </c>
      <c r="M25" s="288">
        <f t="shared" si="0"/>
        <v>0</v>
      </c>
      <c r="N25" s="288">
        <f t="shared" si="1"/>
        <v>0</v>
      </c>
    </row>
    <row r="26" spans="1:14" s="69" customFormat="1" ht="24.95" customHeight="1" x14ac:dyDescent="0.2">
      <c r="A26" s="369" t="s">
        <v>62</v>
      </c>
      <c r="B26" s="347"/>
      <c r="C26" s="348"/>
      <c r="D26" s="347"/>
      <c r="E26" s="348"/>
      <c r="F26" s="347"/>
      <c r="G26" s="348"/>
      <c r="H26" s="347"/>
      <c r="I26" s="348"/>
      <c r="J26" s="347"/>
      <c r="K26" s="348"/>
      <c r="L26" s="288">
        <f t="shared" si="0"/>
        <v>0</v>
      </c>
      <c r="M26" s="288">
        <f t="shared" si="0"/>
        <v>0</v>
      </c>
      <c r="N26" s="288">
        <f t="shared" si="1"/>
        <v>0</v>
      </c>
    </row>
    <row r="27" spans="1:14" s="69" customFormat="1" ht="24.95" customHeight="1" x14ac:dyDescent="0.2">
      <c r="A27" s="369" t="s">
        <v>63</v>
      </c>
      <c r="B27" s="347"/>
      <c r="C27" s="348"/>
      <c r="D27" s="347"/>
      <c r="E27" s="348"/>
      <c r="F27" s="347"/>
      <c r="G27" s="348"/>
      <c r="H27" s="347"/>
      <c r="I27" s="348"/>
      <c r="J27" s="347"/>
      <c r="K27" s="348"/>
      <c r="L27" s="288">
        <f t="shared" si="0"/>
        <v>0</v>
      </c>
      <c r="M27" s="288">
        <f t="shared" si="0"/>
        <v>0</v>
      </c>
      <c r="N27" s="288">
        <f t="shared" si="1"/>
        <v>0</v>
      </c>
    </row>
    <row r="28" spans="1:14" s="69" customFormat="1" ht="24.95" customHeight="1" x14ac:dyDescent="0.2">
      <c r="A28" s="369" t="s">
        <v>64</v>
      </c>
      <c r="B28" s="347"/>
      <c r="C28" s="348"/>
      <c r="D28" s="347"/>
      <c r="E28" s="348"/>
      <c r="F28" s="347"/>
      <c r="G28" s="348"/>
      <c r="H28" s="347"/>
      <c r="I28" s="348"/>
      <c r="J28" s="347"/>
      <c r="K28" s="348"/>
      <c r="L28" s="288">
        <f t="shared" si="0"/>
        <v>0</v>
      </c>
      <c r="M28" s="288">
        <f t="shared" si="0"/>
        <v>0</v>
      </c>
      <c r="N28" s="288">
        <f t="shared" si="1"/>
        <v>0</v>
      </c>
    </row>
    <row r="29" spans="1:14" s="69" customFormat="1" ht="24.95" customHeight="1" x14ac:dyDescent="0.2">
      <c r="A29" s="369" t="s">
        <v>65</v>
      </c>
      <c r="B29" s="347"/>
      <c r="C29" s="348"/>
      <c r="D29" s="347"/>
      <c r="E29" s="348"/>
      <c r="F29" s="347"/>
      <c r="G29" s="348"/>
      <c r="H29" s="347"/>
      <c r="I29" s="348"/>
      <c r="J29" s="347"/>
      <c r="K29" s="348"/>
      <c r="L29" s="288">
        <f t="shared" si="0"/>
        <v>0</v>
      </c>
      <c r="M29" s="288">
        <f t="shared" si="0"/>
        <v>0</v>
      </c>
      <c r="N29" s="288">
        <f t="shared" si="1"/>
        <v>0</v>
      </c>
    </row>
    <row r="30" spans="1:14" s="69" customFormat="1" ht="24.95" customHeight="1" x14ac:dyDescent="0.2">
      <c r="A30" s="369" t="s">
        <v>66</v>
      </c>
      <c r="B30" s="347"/>
      <c r="C30" s="348"/>
      <c r="D30" s="347"/>
      <c r="E30" s="348"/>
      <c r="F30" s="347"/>
      <c r="G30" s="348"/>
      <c r="H30" s="347"/>
      <c r="I30" s="348"/>
      <c r="J30" s="347"/>
      <c r="K30" s="348"/>
      <c r="L30" s="288">
        <f t="shared" si="0"/>
        <v>0</v>
      </c>
      <c r="M30" s="288">
        <f t="shared" si="0"/>
        <v>0</v>
      </c>
      <c r="N30" s="288">
        <f t="shared" si="1"/>
        <v>0</v>
      </c>
    </row>
    <row r="31" spans="1:14" s="69" customFormat="1" ht="24.95" customHeight="1" x14ac:dyDescent="0.2">
      <c r="A31" s="369" t="s">
        <v>67</v>
      </c>
      <c r="B31" s="347"/>
      <c r="C31" s="348"/>
      <c r="D31" s="347"/>
      <c r="E31" s="348"/>
      <c r="F31" s="347"/>
      <c r="G31" s="348"/>
      <c r="H31" s="347"/>
      <c r="I31" s="348"/>
      <c r="J31" s="347"/>
      <c r="K31" s="348"/>
      <c r="L31" s="288">
        <f t="shared" si="0"/>
        <v>0</v>
      </c>
      <c r="M31" s="288">
        <f t="shared" si="0"/>
        <v>0</v>
      </c>
      <c r="N31" s="288">
        <f t="shared" si="1"/>
        <v>0</v>
      </c>
    </row>
    <row r="32" spans="1:14" s="69" customFormat="1" ht="24.95" customHeight="1" x14ac:dyDescent="0.2">
      <c r="A32" s="369" t="s">
        <v>68</v>
      </c>
      <c r="B32" s="347"/>
      <c r="C32" s="348"/>
      <c r="D32" s="347"/>
      <c r="E32" s="348"/>
      <c r="F32" s="347"/>
      <c r="G32" s="348"/>
      <c r="H32" s="347"/>
      <c r="I32" s="348"/>
      <c r="J32" s="347"/>
      <c r="K32" s="348"/>
      <c r="L32" s="288">
        <f t="shared" si="0"/>
        <v>0</v>
      </c>
      <c r="M32" s="288">
        <f t="shared" si="0"/>
        <v>0</v>
      </c>
      <c r="N32" s="288">
        <f t="shared" si="1"/>
        <v>0</v>
      </c>
    </row>
    <row r="33" spans="1:14" s="69" customFormat="1" ht="24.95" customHeight="1" x14ac:dyDescent="0.2">
      <c r="A33" s="369" t="s">
        <v>420</v>
      </c>
      <c r="B33" s="347"/>
      <c r="C33" s="348"/>
      <c r="D33" s="347"/>
      <c r="E33" s="348"/>
      <c r="F33" s="347"/>
      <c r="G33" s="348"/>
      <c r="H33" s="347"/>
      <c r="I33" s="348"/>
      <c r="J33" s="347"/>
      <c r="K33" s="348"/>
      <c r="L33" s="288">
        <f t="shared" si="0"/>
        <v>0</v>
      </c>
      <c r="M33" s="288">
        <f t="shared" si="0"/>
        <v>0</v>
      </c>
      <c r="N33" s="288">
        <f t="shared" si="1"/>
        <v>0</v>
      </c>
    </row>
    <row r="34" spans="1:14" s="69" customFormat="1" ht="24.95" customHeight="1" x14ac:dyDescent="0.2">
      <c r="A34" s="369" t="s">
        <v>421</v>
      </c>
      <c r="B34" s="347"/>
      <c r="C34" s="348"/>
      <c r="D34" s="347"/>
      <c r="E34" s="348"/>
      <c r="F34" s="347"/>
      <c r="G34" s="348"/>
      <c r="H34" s="347"/>
      <c r="I34" s="348"/>
      <c r="J34" s="347"/>
      <c r="K34" s="348"/>
      <c r="L34" s="288">
        <f t="shared" si="0"/>
        <v>0</v>
      </c>
      <c r="M34" s="288">
        <f t="shared" si="0"/>
        <v>0</v>
      </c>
      <c r="N34" s="288">
        <f t="shared" si="1"/>
        <v>0</v>
      </c>
    </row>
    <row r="35" spans="1:14" s="69" customFormat="1" ht="24.95" customHeight="1" x14ac:dyDescent="0.2">
      <c r="A35" s="369" t="s">
        <v>422</v>
      </c>
      <c r="B35" s="347"/>
      <c r="C35" s="348"/>
      <c r="D35" s="347"/>
      <c r="E35" s="348"/>
      <c r="F35" s="347"/>
      <c r="G35" s="348"/>
      <c r="H35" s="347"/>
      <c r="I35" s="348"/>
      <c r="J35" s="347"/>
      <c r="K35" s="348"/>
      <c r="L35" s="288">
        <f t="shared" si="0"/>
        <v>0</v>
      </c>
      <c r="M35" s="288">
        <f t="shared" si="0"/>
        <v>0</v>
      </c>
      <c r="N35" s="288">
        <f t="shared" si="1"/>
        <v>0</v>
      </c>
    </row>
    <row r="36" spans="1:14" s="69" customFormat="1" ht="24.95" customHeight="1" x14ac:dyDescent="0.2">
      <c r="A36" s="369" t="s">
        <v>69</v>
      </c>
      <c r="B36" s="347"/>
      <c r="C36" s="348"/>
      <c r="D36" s="347"/>
      <c r="E36" s="348"/>
      <c r="F36" s="347"/>
      <c r="G36" s="348"/>
      <c r="H36" s="347"/>
      <c r="I36" s="348"/>
      <c r="J36" s="347"/>
      <c r="K36" s="348"/>
      <c r="L36" s="288">
        <f t="shared" si="0"/>
        <v>0</v>
      </c>
      <c r="M36" s="288">
        <f t="shared" si="0"/>
        <v>0</v>
      </c>
      <c r="N36" s="288">
        <f t="shared" si="1"/>
        <v>0</v>
      </c>
    </row>
    <row r="37" spans="1:14" s="69" customFormat="1" ht="24.95" customHeight="1" x14ac:dyDescent="0.2">
      <c r="A37" s="369" t="s">
        <v>423</v>
      </c>
      <c r="B37" s="347"/>
      <c r="C37" s="348"/>
      <c r="D37" s="347"/>
      <c r="E37" s="348"/>
      <c r="F37" s="347"/>
      <c r="G37" s="348"/>
      <c r="H37" s="347"/>
      <c r="I37" s="348"/>
      <c r="J37" s="347"/>
      <c r="K37" s="348"/>
      <c r="L37" s="288">
        <f t="shared" si="0"/>
        <v>0</v>
      </c>
      <c r="M37" s="288">
        <f t="shared" si="0"/>
        <v>0</v>
      </c>
      <c r="N37" s="288">
        <f t="shared" si="1"/>
        <v>0</v>
      </c>
    </row>
    <row r="38" spans="1:14" s="69" customFormat="1" ht="24.95" customHeight="1" x14ac:dyDescent="0.2">
      <c r="A38" s="369" t="s">
        <v>424</v>
      </c>
      <c r="B38" s="347"/>
      <c r="C38" s="348"/>
      <c r="D38" s="347"/>
      <c r="E38" s="348"/>
      <c r="F38" s="347"/>
      <c r="G38" s="348"/>
      <c r="H38" s="347"/>
      <c r="I38" s="348"/>
      <c r="J38" s="347"/>
      <c r="K38" s="348"/>
      <c r="L38" s="288">
        <f t="shared" si="0"/>
        <v>0</v>
      </c>
      <c r="M38" s="288">
        <f t="shared" si="0"/>
        <v>0</v>
      </c>
      <c r="N38" s="288">
        <f t="shared" si="1"/>
        <v>0</v>
      </c>
    </row>
    <row r="39" spans="1:14" s="69" customFormat="1" ht="24.95" customHeight="1" x14ac:dyDescent="0.2">
      <c r="A39" s="369" t="s">
        <v>425</v>
      </c>
      <c r="B39" s="347"/>
      <c r="C39" s="348"/>
      <c r="D39" s="347"/>
      <c r="E39" s="348"/>
      <c r="F39" s="347"/>
      <c r="G39" s="348"/>
      <c r="H39" s="347"/>
      <c r="I39" s="348"/>
      <c r="J39" s="347"/>
      <c r="K39" s="348"/>
      <c r="L39" s="288">
        <f t="shared" si="0"/>
        <v>0</v>
      </c>
      <c r="M39" s="288">
        <f t="shared" si="0"/>
        <v>0</v>
      </c>
      <c r="N39" s="288">
        <f t="shared" si="1"/>
        <v>0</v>
      </c>
    </row>
    <row r="40" spans="1:14" s="69" customFormat="1" ht="24.95" customHeight="1" x14ac:dyDescent="0.2">
      <c r="A40" s="369" t="s">
        <v>70</v>
      </c>
      <c r="B40" s="347"/>
      <c r="C40" s="348"/>
      <c r="D40" s="347"/>
      <c r="E40" s="348"/>
      <c r="F40" s="347"/>
      <c r="G40" s="348"/>
      <c r="H40" s="347"/>
      <c r="I40" s="348"/>
      <c r="J40" s="347"/>
      <c r="K40" s="348"/>
      <c r="L40" s="288">
        <f t="shared" si="0"/>
        <v>0</v>
      </c>
      <c r="M40" s="288">
        <f t="shared" si="0"/>
        <v>0</v>
      </c>
      <c r="N40" s="288">
        <f t="shared" si="1"/>
        <v>0</v>
      </c>
    </row>
    <row r="41" spans="1:14" s="69" customFormat="1" ht="24.95" customHeight="1" x14ac:dyDescent="0.2">
      <c r="A41" s="369" t="s">
        <v>71</v>
      </c>
      <c r="B41" s="347"/>
      <c r="C41" s="348"/>
      <c r="D41" s="347"/>
      <c r="E41" s="348"/>
      <c r="F41" s="347"/>
      <c r="G41" s="348"/>
      <c r="H41" s="347"/>
      <c r="I41" s="348"/>
      <c r="J41" s="347"/>
      <c r="K41" s="348"/>
      <c r="L41" s="288">
        <f t="shared" si="0"/>
        <v>0</v>
      </c>
      <c r="M41" s="288">
        <f t="shared" si="0"/>
        <v>0</v>
      </c>
      <c r="N41" s="288">
        <f t="shared" si="1"/>
        <v>0</v>
      </c>
    </row>
    <row r="42" spans="1:14" s="69" customFormat="1" ht="24.95" customHeight="1" x14ac:dyDescent="0.2">
      <c r="A42" s="369" t="s">
        <v>72</v>
      </c>
      <c r="B42" s="347"/>
      <c r="C42" s="348"/>
      <c r="D42" s="347"/>
      <c r="E42" s="348"/>
      <c r="F42" s="347"/>
      <c r="G42" s="348"/>
      <c r="H42" s="347"/>
      <c r="I42" s="348"/>
      <c r="J42" s="347"/>
      <c r="K42" s="348"/>
      <c r="L42" s="288">
        <f t="shared" si="0"/>
        <v>0</v>
      </c>
      <c r="M42" s="288">
        <f t="shared" si="0"/>
        <v>0</v>
      </c>
      <c r="N42" s="288">
        <f t="shared" si="1"/>
        <v>0</v>
      </c>
    </row>
    <row r="43" spans="1:14" s="69" customFormat="1" ht="24.95" customHeight="1" x14ac:dyDescent="0.2">
      <c r="A43" s="369" t="s">
        <v>73</v>
      </c>
      <c r="B43" s="347"/>
      <c r="C43" s="348"/>
      <c r="D43" s="347"/>
      <c r="E43" s="348"/>
      <c r="F43" s="347"/>
      <c r="G43" s="348"/>
      <c r="H43" s="347"/>
      <c r="I43" s="348"/>
      <c r="J43" s="347"/>
      <c r="K43" s="348"/>
      <c r="L43" s="288">
        <f t="shared" si="0"/>
        <v>0</v>
      </c>
      <c r="M43" s="288">
        <f t="shared" si="0"/>
        <v>0</v>
      </c>
      <c r="N43" s="288">
        <f t="shared" si="1"/>
        <v>0</v>
      </c>
    </row>
    <row r="44" spans="1:14" s="69" customFormat="1" ht="24.95" customHeight="1" x14ac:dyDescent="0.2">
      <c r="A44" s="369" t="s">
        <v>74</v>
      </c>
      <c r="B44" s="347"/>
      <c r="C44" s="348"/>
      <c r="D44" s="347"/>
      <c r="E44" s="348"/>
      <c r="F44" s="347"/>
      <c r="G44" s="348"/>
      <c r="H44" s="347"/>
      <c r="I44" s="348"/>
      <c r="J44" s="347"/>
      <c r="K44" s="348"/>
      <c r="L44" s="288">
        <f t="shared" si="0"/>
        <v>0</v>
      </c>
      <c r="M44" s="288">
        <f t="shared" si="0"/>
        <v>0</v>
      </c>
      <c r="N44" s="288">
        <f t="shared" si="1"/>
        <v>0</v>
      </c>
    </row>
    <row r="45" spans="1:14" s="69" customFormat="1" ht="24.95" customHeight="1" x14ac:dyDescent="0.2">
      <c r="A45" s="369" t="s">
        <v>426</v>
      </c>
      <c r="B45" s="347"/>
      <c r="C45" s="348"/>
      <c r="D45" s="347"/>
      <c r="E45" s="348"/>
      <c r="F45" s="347"/>
      <c r="G45" s="348"/>
      <c r="H45" s="347"/>
      <c r="I45" s="348"/>
      <c r="J45" s="347"/>
      <c r="K45" s="348"/>
      <c r="L45" s="288">
        <f t="shared" si="0"/>
        <v>0</v>
      </c>
      <c r="M45" s="288">
        <f t="shared" si="0"/>
        <v>0</v>
      </c>
      <c r="N45" s="288">
        <f t="shared" si="1"/>
        <v>0</v>
      </c>
    </row>
    <row r="46" spans="1:14" s="69" customFormat="1" ht="24.95" customHeight="1" x14ac:dyDescent="0.2">
      <c r="A46" s="369" t="s">
        <v>75</v>
      </c>
      <c r="B46" s="347"/>
      <c r="C46" s="348"/>
      <c r="D46" s="347"/>
      <c r="E46" s="348"/>
      <c r="F46" s="347"/>
      <c r="G46" s="348"/>
      <c r="H46" s="347"/>
      <c r="I46" s="348"/>
      <c r="J46" s="347"/>
      <c r="K46" s="348"/>
      <c r="L46" s="288">
        <f t="shared" si="0"/>
        <v>0</v>
      </c>
      <c r="M46" s="288">
        <f t="shared" si="0"/>
        <v>0</v>
      </c>
      <c r="N46" s="288">
        <f t="shared" si="1"/>
        <v>0</v>
      </c>
    </row>
    <row r="47" spans="1:14" s="69" customFormat="1" ht="24.95" customHeight="1" x14ac:dyDescent="0.2">
      <c r="A47" s="369" t="s">
        <v>76</v>
      </c>
      <c r="B47" s="349"/>
      <c r="C47" s="350"/>
      <c r="D47" s="349"/>
      <c r="E47" s="350"/>
      <c r="F47" s="349"/>
      <c r="G47" s="350"/>
      <c r="H47" s="349"/>
      <c r="I47" s="350"/>
      <c r="J47" s="349"/>
      <c r="K47" s="350"/>
      <c r="L47" s="289">
        <f t="shared" si="0"/>
        <v>0</v>
      </c>
      <c r="M47" s="289">
        <f t="shared" si="0"/>
        <v>0</v>
      </c>
      <c r="N47" s="289">
        <f t="shared" si="1"/>
        <v>0</v>
      </c>
    </row>
    <row r="48" spans="1:14" s="69" customFormat="1" ht="15" customHeight="1" x14ac:dyDescent="0.2">
      <c r="A48" s="68" t="s">
        <v>77</v>
      </c>
      <c r="B48" s="290">
        <f t="shared" ref="B48:K48" si="2">SUM(B4:B47)</f>
        <v>0</v>
      </c>
      <c r="C48" s="290">
        <f t="shared" si="2"/>
        <v>0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 t="shared" si="2"/>
        <v>0</v>
      </c>
      <c r="I48" s="290">
        <f t="shared" si="2"/>
        <v>0</v>
      </c>
      <c r="J48" s="290">
        <f t="shared" si="2"/>
        <v>0</v>
      </c>
      <c r="K48" s="290">
        <f t="shared" si="2"/>
        <v>0</v>
      </c>
      <c r="L48" s="290">
        <f>SUM(L4:L47)</f>
        <v>0</v>
      </c>
      <c r="M48" s="290">
        <f>SUM(M4:M47)</f>
        <v>0</v>
      </c>
      <c r="N48" s="290">
        <f>L48+M48</f>
        <v>0</v>
      </c>
    </row>
    <row r="49" spans="1:15" s="69" customFormat="1" ht="9.9499999999999993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8"/>
      <c r="M49" s="128"/>
    </row>
    <row r="50" spans="1:15" s="61" customFormat="1" ht="13.35" customHeight="1" x14ac:dyDescent="0.2">
      <c r="A50" s="58" t="s">
        <v>81</v>
      </c>
      <c r="B50" s="392"/>
      <c r="C50" s="392"/>
      <c r="D50" s="392"/>
      <c r="L50" s="129"/>
      <c r="M50" s="129"/>
    </row>
    <row r="51" spans="1:15" s="61" customFormat="1" ht="13.35" customHeight="1" x14ac:dyDescent="0.2">
      <c r="A51" s="58" t="s">
        <v>210</v>
      </c>
      <c r="L51" s="129"/>
      <c r="M51" s="129"/>
    </row>
    <row r="52" spans="1:15" s="61" customFormat="1" ht="13.35" customHeight="1" x14ac:dyDescent="0.2">
      <c r="A52" s="61" t="s">
        <v>523</v>
      </c>
      <c r="L52" s="129"/>
      <c r="M52" s="129"/>
    </row>
    <row r="53" spans="1:15" s="61" customFormat="1" ht="13.35" customHeight="1" x14ac:dyDescent="0.2">
      <c r="A53" s="61" t="s">
        <v>505</v>
      </c>
      <c r="L53" s="129"/>
      <c r="M53" s="129"/>
    </row>
    <row r="54" spans="1:15" s="61" customFormat="1" ht="13.35" customHeight="1" x14ac:dyDescent="0.3">
      <c r="A54" s="109" t="s">
        <v>428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</row>
    <row r="55" spans="1:15" s="61" customFormat="1" ht="13.35" customHeight="1" x14ac:dyDescent="0.3">
      <c r="A55" s="109" t="s">
        <v>82</v>
      </c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</row>
    <row r="56" spans="1:15" s="61" customFormat="1" ht="26.45" customHeight="1" x14ac:dyDescent="0.2">
      <c r="A56" s="534" t="s">
        <v>429</v>
      </c>
      <c r="B56" s="534"/>
      <c r="C56" s="534"/>
      <c r="D56" s="534"/>
      <c r="E56" s="534"/>
      <c r="F56" s="534"/>
      <c r="G56" s="534"/>
      <c r="H56" s="534"/>
      <c r="I56" s="534"/>
      <c r="J56" s="534"/>
      <c r="K56" s="534"/>
      <c r="L56" s="534"/>
      <c r="M56" s="534"/>
      <c r="O56" s="121"/>
    </row>
    <row r="57" spans="1:15" s="61" customFormat="1" ht="13.5" x14ac:dyDescent="0.2">
      <c r="L57" s="129"/>
      <c r="M57" s="129"/>
    </row>
    <row r="58" spans="1:15" x14ac:dyDescent="0.2">
      <c r="O58" s="67"/>
    </row>
    <row r="59" spans="1:15" x14ac:dyDescent="0.2">
      <c r="O59" s="67"/>
    </row>
    <row r="60" spans="1:15" x14ac:dyDescent="0.2">
      <c r="O60" s="67"/>
    </row>
  </sheetData>
  <sheetProtection algorithmName="SHA-512" hashValue="DbiurqI5WTMIQNWenlO2z9/GevdViYLaX85+dk4ufSqQs2dsHwq2JYYlDZgYp0O4mHi8RjqVZH8gJNhdD9sbdQ==" saltValue="gYp89YGxj3F/LvLicPhWtw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46" activePane="bottomRight" state="frozen"/>
      <selection activeCell="J10" sqref="J10"/>
      <selection pane="topRight" activeCell="J10" sqref="J10"/>
      <selection pane="bottomLeft" activeCell="J10" sqref="J10"/>
      <selection pane="bottomRight" activeCell="B4" sqref="B4"/>
    </sheetView>
  </sheetViews>
  <sheetFormatPr defaultColWidth="9.140625" defaultRowHeight="15" x14ac:dyDescent="0.3"/>
  <cols>
    <col min="1" max="1" width="30.7109375" style="65" customWidth="1"/>
    <col min="2" max="5" width="14" style="65" customWidth="1"/>
    <col min="6" max="7" width="14" style="132" customWidth="1"/>
    <col min="8" max="8" width="14" style="67" customWidth="1"/>
    <col min="9" max="13" width="6.7109375" style="65" customWidth="1"/>
    <col min="14" max="16384" width="9.140625" style="65"/>
  </cols>
  <sheetData>
    <row r="1" spans="1:8" ht="39.950000000000003" customHeight="1" x14ac:dyDescent="0.3">
      <c r="A1" s="578" t="s">
        <v>499</v>
      </c>
      <c r="B1" s="578"/>
      <c r="C1" s="578"/>
      <c r="D1" s="578"/>
      <c r="E1" s="578"/>
      <c r="F1" s="578"/>
      <c r="G1" s="578"/>
      <c r="H1" s="578"/>
    </row>
    <row r="2" spans="1:8" s="53" customFormat="1" ht="15" customHeight="1" x14ac:dyDescent="0.15">
      <c r="A2" s="537" t="s">
        <v>211</v>
      </c>
      <c r="B2" s="537" t="s">
        <v>212</v>
      </c>
      <c r="C2" s="537"/>
      <c r="D2" s="537" t="s">
        <v>504</v>
      </c>
      <c r="E2" s="537"/>
      <c r="F2" s="537" t="s">
        <v>41</v>
      </c>
      <c r="G2" s="537"/>
      <c r="H2" s="537" t="s">
        <v>41</v>
      </c>
    </row>
    <row r="3" spans="1:8" s="53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537"/>
    </row>
    <row r="4" spans="1:8" s="53" customFormat="1" ht="24.95" customHeight="1" x14ac:dyDescent="0.15">
      <c r="A4" s="369" t="s">
        <v>44</v>
      </c>
      <c r="B4" s="345"/>
      <c r="C4" s="346"/>
      <c r="D4" s="345"/>
      <c r="E4" s="346"/>
      <c r="F4" s="287">
        <f>B4+D4</f>
        <v>0</v>
      </c>
      <c r="G4" s="287">
        <f>C4+E4</f>
        <v>0</v>
      </c>
      <c r="H4" s="287">
        <f>F4+G4</f>
        <v>0</v>
      </c>
    </row>
    <row r="5" spans="1:8" s="53" customFormat="1" ht="24.95" customHeight="1" x14ac:dyDescent="0.15">
      <c r="A5" s="369" t="s">
        <v>415</v>
      </c>
      <c r="B5" s="347"/>
      <c r="C5" s="348"/>
      <c r="D5" s="347"/>
      <c r="E5" s="348"/>
      <c r="F5" s="288">
        <f t="shared" ref="F5:G47" si="0">B5+D5</f>
        <v>0</v>
      </c>
      <c r="G5" s="288">
        <f t="shared" si="0"/>
        <v>0</v>
      </c>
      <c r="H5" s="288">
        <f t="shared" ref="H5:H47" si="1">F5+G5</f>
        <v>0</v>
      </c>
    </row>
    <row r="6" spans="1:8" s="53" customFormat="1" ht="24.95" customHeight="1" x14ac:dyDescent="0.15">
      <c r="A6" s="369" t="s">
        <v>416</v>
      </c>
      <c r="B6" s="347"/>
      <c r="C6" s="348"/>
      <c r="D6" s="347"/>
      <c r="E6" s="348"/>
      <c r="F6" s="288">
        <f t="shared" si="0"/>
        <v>0</v>
      </c>
      <c r="G6" s="288">
        <f t="shared" si="0"/>
        <v>0</v>
      </c>
      <c r="H6" s="288">
        <f t="shared" si="1"/>
        <v>0</v>
      </c>
    </row>
    <row r="7" spans="1:8" s="53" customFormat="1" ht="24.95" customHeight="1" x14ac:dyDescent="0.15">
      <c r="A7" s="369" t="s">
        <v>417</v>
      </c>
      <c r="B7" s="347"/>
      <c r="C7" s="348"/>
      <c r="D7" s="347"/>
      <c r="E7" s="348"/>
      <c r="F7" s="288">
        <f t="shared" si="0"/>
        <v>0</v>
      </c>
      <c r="G7" s="288">
        <f t="shared" si="0"/>
        <v>0</v>
      </c>
      <c r="H7" s="288">
        <f t="shared" si="1"/>
        <v>0</v>
      </c>
    </row>
    <row r="8" spans="1:8" s="53" customFormat="1" ht="24.95" customHeight="1" x14ac:dyDescent="0.15">
      <c r="A8" s="369" t="s">
        <v>418</v>
      </c>
      <c r="B8" s="347"/>
      <c r="C8" s="348"/>
      <c r="D8" s="347"/>
      <c r="E8" s="348"/>
      <c r="F8" s="288">
        <f t="shared" si="0"/>
        <v>0</v>
      </c>
      <c r="G8" s="288">
        <f t="shared" si="0"/>
        <v>0</v>
      </c>
      <c r="H8" s="288">
        <f t="shared" si="1"/>
        <v>0</v>
      </c>
    </row>
    <row r="9" spans="1:8" s="53" customFormat="1" ht="24.95" customHeight="1" x14ac:dyDescent="0.15">
      <c r="A9" s="369" t="s">
        <v>419</v>
      </c>
      <c r="B9" s="347"/>
      <c r="C9" s="348"/>
      <c r="D9" s="347"/>
      <c r="E9" s="348"/>
      <c r="F9" s="288">
        <f t="shared" si="0"/>
        <v>0</v>
      </c>
      <c r="G9" s="288">
        <f t="shared" si="0"/>
        <v>0</v>
      </c>
      <c r="H9" s="288">
        <f t="shared" si="1"/>
        <v>0</v>
      </c>
    </row>
    <row r="10" spans="1:8" s="53" customFormat="1" ht="24.95" customHeight="1" x14ac:dyDescent="0.15">
      <c r="A10" s="369" t="s">
        <v>45</v>
      </c>
      <c r="B10" s="347"/>
      <c r="C10" s="348"/>
      <c r="D10" s="347"/>
      <c r="E10" s="348"/>
      <c r="F10" s="288">
        <f t="shared" si="0"/>
        <v>0</v>
      </c>
      <c r="G10" s="288">
        <f t="shared" si="0"/>
        <v>0</v>
      </c>
      <c r="H10" s="288">
        <f t="shared" si="1"/>
        <v>0</v>
      </c>
    </row>
    <row r="11" spans="1:8" s="53" customFormat="1" ht="24.95" customHeight="1" x14ac:dyDescent="0.15">
      <c r="A11" s="369" t="s">
        <v>46</v>
      </c>
      <c r="B11" s="347"/>
      <c r="C11" s="348"/>
      <c r="D11" s="347"/>
      <c r="E11" s="348"/>
      <c r="F11" s="288">
        <f t="shared" si="0"/>
        <v>0</v>
      </c>
      <c r="G11" s="288">
        <f t="shared" si="0"/>
        <v>0</v>
      </c>
      <c r="H11" s="288">
        <f t="shared" si="1"/>
        <v>0</v>
      </c>
    </row>
    <row r="12" spans="1:8" s="53" customFormat="1" ht="24.95" customHeight="1" x14ac:dyDescent="0.15">
      <c r="A12" s="369" t="s">
        <v>47</v>
      </c>
      <c r="B12" s="347"/>
      <c r="C12" s="348"/>
      <c r="D12" s="347"/>
      <c r="E12" s="348"/>
      <c r="F12" s="288">
        <f t="shared" si="0"/>
        <v>0</v>
      </c>
      <c r="G12" s="288">
        <f t="shared" si="0"/>
        <v>0</v>
      </c>
      <c r="H12" s="288">
        <f t="shared" si="1"/>
        <v>0</v>
      </c>
    </row>
    <row r="13" spans="1:8" s="53" customFormat="1" ht="24.95" customHeight="1" x14ac:dyDescent="0.15">
      <c r="A13" s="369" t="s">
        <v>48</v>
      </c>
      <c r="B13" s="347"/>
      <c r="C13" s="348"/>
      <c r="D13" s="347"/>
      <c r="E13" s="348"/>
      <c r="F13" s="288">
        <f t="shared" si="0"/>
        <v>0</v>
      </c>
      <c r="G13" s="288">
        <f t="shared" si="0"/>
        <v>0</v>
      </c>
      <c r="H13" s="288">
        <f t="shared" si="1"/>
        <v>0</v>
      </c>
    </row>
    <row r="14" spans="1:8" s="53" customFormat="1" ht="24.95" customHeight="1" x14ac:dyDescent="0.15">
      <c r="A14" s="369" t="s">
        <v>49</v>
      </c>
      <c r="B14" s="347"/>
      <c r="C14" s="348"/>
      <c r="D14" s="347"/>
      <c r="E14" s="348"/>
      <c r="F14" s="288">
        <f t="shared" si="0"/>
        <v>0</v>
      </c>
      <c r="G14" s="288">
        <f t="shared" si="0"/>
        <v>0</v>
      </c>
      <c r="H14" s="288">
        <f t="shared" si="1"/>
        <v>0</v>
      </c>
    </row>
    <row r="15" spans="1:8" s="53" customFormat="1" ht="24.95" customHeight="1" x14ac:dyDescent="0.15">
      <c r="A15" s="369" t="s">
        <v>50</v>
      </c>
      <c r="B15" s="347"/>
      <c r="C15" s="348"/>
      <c r="D15" s="347"/>
      <c r="E15" s="348"/>
      <c r="F15" s="288">
        <f t="shared" si="0"/>
        <v>0</v>
      </c>
      <c r="G15" s="288">
        <f t="shared" si="0"/>
        <v>0</v>
      </c>
      <c r="H15" s="288">
        <f t="shared" si="1"/>
        <v>0</v>
      </c>
    </row>
    <row r="16" spans="1:8" s="53" customFormat="1" ht="24.95" customHeight="1" x14ac:dyDescent="0.15">
      <c r="A16" s="369" t="s">
        <v>51</v>
      </c>
      <c r="B16" s="347"/>
      <c r="C16" s="348"/>
      <c r="D16" s="347"/>
      <c r="E16" s="348"/>
      <c r="F16" s="288">
        <f t="shared" si="0"/>
        <v>0</v>
      </c>
      <c r="G16" s="288">
        <f t="shared" si="0"/>
        <v>0</v>
      </c>
      <c r="H16" s="288">
        <f t="shared" si="1"/>
        <v>0</v>
      </c>
    </row>
    <row r="17" spans="1:8" s="53" customFormat="1" ht="24.95" customHeight="1" x14ac:dyDescent="0.15">
      <c r="A17" s="369" t="s">
        <v>512</v>
      </c>
      <c r="B17" s="347"/>
      <c r="C17" s="348"/>
      <c r="D17" s="347"/>
      <c r="E17" s="348"/>
      <c r="F17" s="288">
        <f t="shared" si="0"/>
        <v>0</v>
      </c>
      <c r="G17" s="288">
        <f t="shared" si="0"/>
        <v>0</v>
      </c>
      <c r="H17" s="288">
        <f t="shared" si="1"/>
        <v>0</v>
      </c>
    </row>
    <row r="18" spans="1:8" s="53" customFormat="1" ht="24.95" customHeight="1" x14ac:dyDescent="0.15">
      <c r="A18" s="369" t="s">
        <v>54</v>
      </c>
      <c r="B18" s="347"/>
      <c r="C18" s="348"/>
      <c r="D18" s="347"/>
      <c r="E18" s="348"/>
      <c r="F18" s="288">
        <f t="shared" si="0"/>
        <v>0</v>
      </c>
      <c r="G18" s="288">
        <f t="shared" si="0"/>
        <v>0</v>
      </c>
      <c r="H18" s="288">
        <f t="shared" si="1"/>
        <v>0</v>
      </c>
    </row>
    <row r="19" spans="1:8" s="53" customFormat="1" ht="24.95" customHeight="1" x14ac:dyDescent="0.15">
      <c r="A19" s="369" t="s">
        <v>55</v>
      </c>
      <c r="B19" s="347"/>
      <c r="C19" s="348"/>
      <c r="D19" s="347"/>
      <c r="E19" s="348"/>
      <c r="F19" s="288">
        <f t="shared" si="0"/>
        <v>0</v>
      </c>
      <c r="G19" s="288">
        <f t="shared" si="0"/>
        <v>0</v>
      </c>
      <c r="H19" s="288">
        <f t="shared" si="1"/>
        <v>0</v>
      </c>
    </row>
    <row r="20" spans="1:8" s="53" customFormat="1" ht="24.95" customHeight="1" x14ac:dyDescent="0.15">
      <c r="A20" s="369" t="s">
        <v>56</v>
      </c>
      <c r="B20" s="347"/>
      <c r="C20" s="348"/>
      <c r="D20" s="347"/>
      <c r="E20" s="348"/>
      <c r="F20" s="288">
        <f t="shared" si="0"/>
        <v>0</v>
      </c>
      <c r="G20" s="288">
        <f t="shared" si="0"/>
        <v>0</v>
      </c>
      <c r="H20" s="288">
        <f t="shared" si="1"/>
        <v>0</v>
      </c>
    </row>
    <row r="21" spans="1:8" s="53" customFormat="1" ht="24.95" customHeight="1" x14ac:dyDescent="0.15">
      <c r="A21" s="369" t="s">
        <v>57</v>
      </c>
      <c r="B21" s="347"/>
      <c r="C21" s="348"/>
      <c r="D21" s="347"/>
      <c r="E21" s="348"/>
      <c r="F21" s="288">
        <f t="shared" si="0"/>
        <v>0</v>
      </c>
      <c r="G21" s="288">
        <f t="shared" si="0"/>
        <v>0</v>
      </c>
      <c r="H21" s="288">
        <f t="shared" si="1"/>
        <v>0</v>
      </c>
    </row>
    <row r="22" spans="1:8" s="53" customFormat="1" ht="24.95" customHeight="1" x14ac:dyDescent="0.15">
      <c r="A22" s="369" t="s">
        <v>58</v>
      </c>
      <c r="B22" s="347"/>
      <c r="C22" s="348"/>
      <c r="D22" s="347"/>
      <c r="E22" s="348"/>
      <c r="F22" s="288">
        <f t="shared" si="0"/>
        <v>0</v>
      </c>
      <c r="G22" s="288">
        <f t="shared" si="0"/>
        <v>0</v>
      </c>
      <c r="H22" s="288">
        <f t="shared" si="1"/>
        <v>0</v>
      </c>
    </row>
    <row r="23" spans="1:8" s="53" customFormat="1" ht="24.95" customHeight="1" x14ac:dyDescent="0.15">
      <c r="A23" s="369" t="s">
        <v>59</v>
      </c>
      <c r="B23" s="347"/>
      <c r="C23" s="348"/>
      <c r="D23" s="347"/>
      <c r="E23" s="348"/>
      <c r="F23" s="288">
        <f t="shared" si="0"/>
        <v>0</v>
      </c>
      <c r="G23" s="288">
        <f t="shared" si="0"/>
        <v>0</v>
      </c>
      <c r="H23" s="288">
        <f t="shared" si="1"/>
        <v>0</v>
      </c>
    </row>
    <row r="24" spans="1:8" s="53" customFormat="1" ht="24.95" customHeight="1" x14ac:dyDescent="0.15">
      <c r="A24" s="369" t="s">
        <v>60</v>
      </c>
      <c r="B24" s="347"/>
      <c r="C24" s="348"/>
      <c r="D24" s="347"/>
      <c r="E24" s="348"/>
      <c r="F24" s="288">
        <f t="shared" si="0"/>
        <v>0</v>
      </c>
      <c r="G24" s="288">
        <f t="shared" si="0"/>
        <v>0</v>
      </c>
      <c r="H24" s="288">
        <f t="shared" si="1"/>
        <v>0</v>
      </c>
    </row>
    <row r="25" spans="1:8" s="53" customFormat="1" ht="24.95" customHeight="1" x14ac:dyDescent="0.15">
      <c r="A25" s="369" t="s">
        <v>61</v>
      </c>
      <c r="B25" s="347"/>
      <c r="C25" s="348"/>
      <c r="D25" s="347"/>
      <c r="E25" s="348"/>
      <c r="F25" s="288">
        <f t="shared" si="0"/>
        <v>0</v>
      </c>
      <c r="G25" s="288">
        <f t="shared" si="0"/>
        <v>0</v>
      </c>
      <c r="H25" s="288">
        <f t="shared" si="1"/>
        <v>0</v>
      </c>
    </row>
    <row r="26" spans="1:8" s="53" customFormat="1" ht="24.95" customHeight="1" x14ac:dyDescent="0.15">
      <c r="A26" s="369" t="s">
        <v>62</v>
      </c>
      <c r="B26" s="347"/>
      <c r="C26" s="348"/>
      <c r="D26" s="347"/>
      <c r="E26" s="348"/>
      <c r="F26" s="288">
        <f t="shared" si="0"/>
        <v>0</v>
      </c>
      <c r="G26" s="288">
        <f t="shared" si="0"/>
        <v>0</v>
      </c>
      <c r="H26" s="288">
        <f t="shared" si="1"/>
        <v>0</v>
      </c>
    </row>
    <row r="27" spans="1:8" s="53" customFormat="1" ht="24.95" customHeight="1" x14ac:dyDescent="0.15">
      <c r="A27" s="369" t="s">
        <v>63</v>
      </c>
      <c r="B27" s="347"/>
      <c r="C27" s="348"/>
      <c r="D27" s="347"/>
      <c r="E27" s="348"/>
      <c r="F27" s="288">
        <f t="shared" si="0"/>
        <v>0</v>
      </c>
      <c r="G27" s="288">
        <f t="shared" si="0"/>
        <v>0</v>
      </c>
      <c r="H27" s="288">
        <f t="shared" si="1"/>
        <v>0</v>
      </c>
    </row>
    <row r="28" spans="1:8" s="53" customFormat="1" ht="24.95" customHeight="1" x14ac:dyDescent="0.15">
      <c r="A28" s="369" t="s">
        <v>64</v>
      </c>
      <c r="B28" s="347"/>
      <c r="C28" s="348"/>
      <c r="D28" s="347"/>
      <c r="E28" s="348"/>
      <c r="F28" s="288">
        <f t="shared" si="0"/>
        <v>0</v>
      </c>
      <c r="G28" s="288">
        <f t="shared" si="0"/>
        <v>0</v>
      </c>
      <c r="H28" s="288">
        <f t="shared" si="1"/>
        <v>0</v>
      </c>
    </row>
    <row r="29" spans="1:8" s="53" customFormat="1" ht="24.95" customHeight="1" x14ac:dyDescent="0.15">
      <c r="A29" s="369" t="s">
        <v>65</v>
      </c>
      <c r="B29" s="347"/>
      <c r="C29" s="348"/>
      <c r="D29" s="347"/>
      <c r="E29" s="348"/>
      <c r="F29" s="288">
        <f t="shared" si="0"/>
        <v>0</v>
      </c>
      <c r="G29" s="288">
        <f t="shared" si="0"/>
        <v>0</v>
      </c>
      <c r="H29" s="288">
        <f t="shared" si="1"/>
        <v>0</v>
      </c>
    </row>
    <row r="30" spans="1:8" s="53" customFormat="1" ht="24.95" customHeight="1" x14ac:dyDescent="0.15">
      <c r="A30" s="369" t="s">
        <v>66</v>
      </c>
      <c r="B30" s="347"/>
      <c r="C30" s="348"/>
      <c r="D30" s="347"/>
      <c r="E30" s="348"/>
      <c r="F30" s="288">
        <f t="shared" si="0"/>
        <v>0</v>
      </c>
      <c r="G30" s="288">
        <f t="shared" si="0"/>
        <v>0</v>
      </c>
      <c r="H30" s="288">
        <f t="shared" si="1"/>
        <v>0</v>
      </c>
    </row>
    <row r="31" spans="1:8" s="53" customFormat="1" ht="24.95" customHeight="1" x14ac:dyDescent="0.15">
      <c r="A31" s="369" t="s">
        <v>67</v>
      </c>
      <c r="B31" s="347"/>
      <c r="C31" s="348"/>
      <c r="D31" s="347"/>
      <c r="E31" s="348"/>
      <c r="F31" s="288">
        <f t="shared" si="0"/>
        <v>0</v>
      </c>
      <c r="G31" s="288">
        <f t="shared" si="0"/>
        <v>0</v>
      </c>
      <c r="H31" s="288">
        <f t="shared" si="1"/>
        <v>0</v>
      </c>
    </row>
    <row r="32" spans="1:8" s="53" customFormat="1" ht="24.95" customHeight="1" x14ac:dyDescent="0.15">
      <c r="A32" s="369" t="s">
        <v>68</v>
      </c>
      <c r="B32" s="347"/>
      <c r="C32" s="348"/>
      <c r="D32" s="347"/>
      <c r="E32" s="348"/>
      <c r="F32" s="288">
        <f t="shared" si="0"/>
        <v>0</v>
      </c>
      <c r="G32" s="288">
        <f t="shared" si="0"/>
        <v>0</v>
      </c>
      <c r="H32" s="288">
        <f t="shared" si="1"/>
        <v>0</v>
      </c>
    </row>
    <row r="33" spans="1:8" s="53" customFormat="1" ht="24.95" customHeight="1" x14ac:dyDescent="0.15">
      <c r="A33" s="369" t="s">
        <v>420</v>
      </c>
      <c r="B33" s="347"/>
      <c r="C33" s="348"/>
      <c r="D33" s="347"/>
      <c r="E33" s="348"/>
      <c r="F33" s="288">
        <f t="shared" si="0"/>
        <v>0</v>
      </c>
      <c r="G33" s="288">
        <f t="shared" si="0"/>
        <v>0</v>
      </c>
      <c r="H33" s="288">
        <f t="shared" si="1"/>
        <v>0</v>
      </c>
    </row>
    <row r="34" spans="1:8" s="53" customFormat="1" ht="24.95" customHeight="1" x14ac:dyDescent="0.15">
      <c r="A34" s="369" t="s">
        <v>421</v>
      </c>
      <c r="B34" s="347"/>
      <c r="C34" s="348"/>
      <c r="D34" s="347"/>
      <c r="E34" s="348"/>
      <c r="F34" s="288">
        <f t="shared" si="0"/>
        <v>0</v>
      </c>
      <c r="G34" s="288">
        <f t="shared" si="0"/>
        <v>0</v>
      </c>
      <c r="H34" s="288">
        <f t="shared" si="1"/>
        <v>0</v>
      </c>
    </row>
    <row r="35" spans="1:8" s="53" customFormat="1" ht="24.95" customHeight="1" x14ac:dyDescent="0.15">
      <c r="A35" s="369" t="s">
        <v>422</v>
      </c>
      <c r="B35" s="347"/>
      <c r="C35" s="348"/>
      <c r="D35" s="347"/>
      <c r="E35" s="348"/>
      <c r="F35" s="288">
        <f t="shared" si="0"/>
        <v>0</v>
      </c>
      <c r="G35" s="288">
        <f t="shared" si="0"/>
        <v>0</v>
      </c>
      <c r="H35" s="288">
        <f t="shared" si="1"/>
        <v>0</v>
      </c>
    </row>
    <row r="36" spans="1:8" s="53" customFormat="1" ht="24.95" customHeight="1" x14ac:dyDescent="0.15">
      <c r="A36" s="369" t="s">
        <v>69</v>
      </c>
      <c r="B36" s="347"/>
      <c r="C36" s="348"/>
      <c r="D36" s="347"/>
      <c r="E36" s="348"/>
      <c r="F36" s="288">
        <f t="shared" si="0"/>
        <v>0</v>
      </c>
      <c r="G36" s="288">
        <f t="shared" si="0"/>
        <v>0</v>
      </c>
      <c r="H36" s="288">
        <f t="shared" si="1"/>
        <v>0</v>
      </c>
    </row>
    <row r="37" spans="1:8" s="53" customFormat="1" ht="24.95" customHeight="1" x14ac:dyDescent="0.15">
      <c r="A37" s="369" t="s">
        <v>423</v>
      </c>
      <c r="B37" s="347"/>
      <c r="C37" s="348"/>
      <c r="D37" s="347"/>
      <c r="E37" s="348"/>
      <c r="F37" s="288">
        <f t="shared" si="0"/>
        <v>0</v>
      </c>
      <c r="G37" s="288">
        <f t="shared" si="0"/>
        <v>0</v>
      </c>
      <c r="H37" s="288">
        <f t="shared" si="1"/>
        <v>0</v>
      </c>
    </row>
    <row r="38" spans="1:8" s="53" customFormat="1" ht="24.95" customHeight="1" x14ac:dyDescent="0.15">
      <c r="A38" s="369" t="s">
        <v>424</v>
      </c>
      <c r="B38" s="347"/>
      <c r="C38" s="348"/>
      <c r="D38" s="347"/>
      <c r="E38" s="348"/>
      <c r="F38" s="288">
        <f t="shared" si="0"/>
        <v>0</v>
      </c>
      <c r="G38" s="288">
        <f t="shared" si="0"/>
        <v>0</v>
      </c>
      <c r="H38" s="288">
        <f t="shared" si="1"/>
        <v>0</v>
      </c>
    </row>
    <row r="39" spans="1:8" s="53" customFormat="1" ht="24.95" customHeight="1" x14ac:dyDescent="0.15">
      <c r="A39" s="369" t="s">
        <v>425</v>
      </c>
      <c r="B39" s="347"/>
      <c r="C39" s="348"/>
      <c r="D39" s="347"/>
      <c r="E39" s="348"/>
      <c r="F39" s="288">
        <f t="shared" si="0"/>
        <v>0</v>
      </c>
      <c r="G39" s="288">
        <f t="shared" si="0"/>
        <v>0</v>
      </c>
      <c r="H39" s="288">
        <f t="shared" si="1"/>
        <v>0</v>
      </c>
    </row>
    <row r="40" spans="1:8" s="53" customFormat="1" ht="24.95" customHeight="1" x14ac:dyDescent="0.15">
      <c r="A40" s="369" t="s">
        <v>70</v>
      </c>
      <c r="B40" s="347"/>
      <c r="C40" s="348"/>
      <c r="D40" s="347"/>
      <c r="E40" s="348"/>
      <c r="F40" s="288">
        <f t="shared" si="0"/>
        <v>0</v>
      </c>
      <c r="G40" s="288">
        <f t="shared" si="0"/>
        <v>0</v>
      </c>
      <c r="H40" s="288">
        <f t="shared" si="1"/>
        <v>0</v>
      </c>
    </row>
    <row r="41" spans="1:8" s="53" customFormat="1" ht="24.95" customHeight="1" x14ac:dyDescent="0.15">
      <c r="A41" s="369" t="s">
        <v>71</v>
      </c>
      <c r="B41" s="347"/>
      <c r="C41" s="348"/>
      <c r="D41" s="347"/>
      <c r="E41" s="348"/>
      <c r="F41" s="288">
        <f t="shared" si="0"/>
        <v>0</v>
      </c>
      <c r="G41" s="288">
        <f t="shared" si="0"/>
        <v>0</v>
      </c>
      <c r="H41" s="288">
        <f t="shared" si="1"/>
        <v>0</v>
      </c>
    </row>
    <row r="42" spans="1:8" s="53" customFormat="1" ht="24.95" customHeight="1" x14ac:dyDescent="0.15">
      <c r="A42" s="369" t="s">
        <v>72</v>
      </c>
      <c r="B42" s="347"/>
      <c r="C42" s="348"/>
      <c r="D42" s="347"/>
      <c r="E42" s="348"/>
      <c r="F42" s="288">
        <f t="shared" si="0"/>
        <v>0</v>
      </c>
      <c r="G42" s="288">
        <f t="shared" si="0"/>
        <v>0</v>
      </c>
      <c r="H42" s="288">
        <f t="shared" si="1"/>
        <v>0</v>
      </c>
    </row>
    <row r="43" spans="1:8" s="53" customFormat="1" ht="24.95" customHeight="1" x14ac:dyDescent="0.15">
      <c r="A43" s="369" t="s">
        <v>73</v>
      </c>
      <c r="B43" s="347"/>
      <c r="C43" s="348"/>
      <c r="D43" s="347"/>
      <c r="E43" s="348"/>
      <c r="F43" s="288">
        <f t="shared" si="0"/>
        <v>0</v>
      </c>
      <c r="G43" s="288">
        <f t="shared" si="0"/>
        <v>0</v>
      </c>
      <c r="H43" s="288">
        <f t="shared" si="1"/>
        <v>0</v>
      </c>
    </row>
    <row r="44" spans="1:8" s="53" customFormat="1" ht="24.95" customHeight="1" x14ac:dyDescent="0.15">
      <c r="A44" s="369" t="s">
        <v>74</v>
      </c>
      <c r="B44" s="347"/>
      <c r="C44" s="348"/>
      <c r="D44" s="347"/>
      <c r="E44" s="348"/>
      <c r="F44" s="288">
        <f t="shared" si="0"/>
        <v>0</v>
      </c>
      <c r="G44" s="288">
        <f t="shared" si="0"/>
        <v>0</v>
      </c>
      <c r="H44" s="288">
        <f t="shared" si="1"/>
        <v>0</v>
      </c>
    </row>
    <row r="45" spans="1:8" s="53" customFormat="1" ht="24.95" customHeight="1" x14ac:dyDescent="0.15">
      <c r="A45" s="369" t="s">
        <v>426</v>
      </c>
      <c r="B45" s="347"/>
      <c r="C45" s="348"/>
      <c r="D45" s="347"/>
      <c r="E45" s="348"/>
      <c r="F45" s="288">
        <f t="shared" si="0"/>
        <v>0</v>
      </c>
      <c r="G45" s="288">
        <f t="shared" si="0"/>
        <v>0</v>
      </c>
      <c r="H45" s="288">
        <f t="shared" si="1"/>
        <v>0</v>
      </c>
    </row>
    <row r="46" spans="1:8" s="53" customFormat="1" ht="24.95" customHeight="1" x14ac:dyDescent="0.15">
      <c r="A46" s="369" t="s">
        <v>75</v>
      </c>
      <c r="B46" s="347"/>
      <c r="C46" s="348"/>
      <c r="D46" s="347"/>
      <c r="E46" s="348"/>
      <c r="F46" s="288">
        <f t="shared" si="0"/>
        <v>0</v>
      </c>
      <c r="G46" s="288">
        <f t="shared" si="0"/>
        <v>0</v>
      </c>
      <c r="H46" s="288">
        <f t="shared" si="1"/>
        <v>0</v>
      </c>
    </row>
    <row r="47" spans="1:8" s="53" customFormat="1" ht="24.95" customHeight="1" x14ac:dyDescent="0.15">
      <c r="A47" s="369" t="s">
        <v>76</v>
      </c>
      <c r="B47" s="349"/>
      <c r="C47" s="350"/>
      <c r="D47" s="349"/>
      <c r="E47" s="350"/>
      <c r="F47" s="289">
        <f t="shared" si="0"/>
        <v>0</v>
      </c>
      <c r="G47" s="289">
        <f t="shared" si="0"/>
        <v>0</v>
      </c>
      <c r="H47" s="289">
        <f t="shared" si="1"/>
        <v>0</v>
      </c>
    </row>
    <row r="48" spans="1:8" s="53" customFormat="1" ht="15" customHeight="1" x14ac:dyDescent="0.15">
      <c r="A48" s="68" t="s">
        <v>77</v>
      </c>
      <c r="B48" s="290">
        <f t="shared" ref="B48:G48" si="2">SUM(B4:B47)</f>
        <v>0</v>
      </c>
      <c r="C48" s="290">
        <f t="shared" si="2"/>
        <v>0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>F48+G48</f>
        <v>0</v>
      </c>
    </row>
    <row r="49" spans="1:13" s="53" customFormat="1" ht="9.9499999999999993" customHeight="1" x14ac:dyDescent="0.15">
      <c r="A49" s="75"/>
      <c r="B49" s="75"/>
      <c r="C49" s="75"/>
      <c r="D49" s="75"/>
      <c r="E49" s="75"/>
      <c r="F49" s="105"/>
      <c r="G49" s="105"/>
      <c r="H49" s="69"/>
    </row>
    <row r="50" spans="1:13" s="60" customFormat="1" ht="12" customHeight="1" x14ac:dyDescent="0.3">
      <c r="A50" s="58" t="s">
        <v>81</v>
      </c>
      <c r="B50" s="392"/>
      <c r="C50" s="392"/>
      <c r="D50" s="392"/>
      <c r="F50" s="130"/>
      <c r="G50" s="130"/>
      <c r="H50" s="61"/>
    </row>
    <row r="51" spans="1:13" s="131" customFormat="1" ht="12" customHeight="1" x14ac:dyDescent="0.3">
      <c r="A51" s="377" t="s">
        <v>213</v>
      </c>
      <c r="F51" s="393"/>
      <c r="G51" s="393"/>
      <c r="H51" s="394"/>
    </row>
    <row r="52" spans="1:13" s="60" customFormat="1" ht="18.75" customHeight="1" x14ac:dyDescent="0.3">
      <c r="A52" s="60" t="s">
        <v>524</v>
      </c>
      <c r="F52" s="130"/>
      <c r="G52" s="130"/>
      <c r="H52" s="61"/>
    </row>
    <row r="53" spans="1:13" s="60" customFormat="1" ht="12" customHeight="1" x14ac:dyDescent="0.3">
      <c r="A53" s="61" t="s">
        <v>500</v>
      </c>
      <c r="F53" s="130"/>
      <c r="G53" s="130"/>
      <c r="H53" s="61"/>
    </row>
    <row r="54" spans="1:13" s="60" customFormat="1" ht="12" customHeight="1" x14ac:dyDescent="0.3">
      <c r="A54" s="109" t="s">
        <v>428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</row>
    <row r="55" spans="1:13" s="60" customFormat="1" ht="12" customHeight="1" x14ac:dyDescent="0.3">
      <c r="A55" s="109" t="s">
        <v>82</v>
      </c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</row>
    <row r="56" spans="1:13" s="60" customFormat="1" ht="26.45" customHeight="1" x14ac:dyDescent="0.3">
      <c r="A56" s="534" t="s">
        <v>429</v>
      </c>
      <c r="B56" s="534"/>
      <c r="C56" s="534"/>
      <c r="D56" s="534"/>
      <c r="E56" s="534"/>
      <c r="F56" s="534"/>
      <c r="G56" s="534"/>
      <c r="H56" s="534"/>
      <c r="I56" s="534"/>
      <c r="J56" s="534"/>
      <c r="K56" s="534"/>
      <c r="L56" s="534"/>
      <c r="M56" s="534"/>
    </row>
    <row r="57" spans="1:13" s="60" customFormat="1" ht="15.75" customHeight="1" x14ac:dyDescent="0.3">
      <c r="A57" s="61"/>
      <c r="F57" s="130"/>
      <c r="G57" s="130"/>
      <c r="H57" s="61"/>
    </row>
    <row r="58" spans="1:13" s="53" customFormat="1" x14ac:dyDescent="0.2">
      <c r="F58" s="132"/>
      <c r="G58" s="132"/>
      <c r="H58" s="67"/>
    </row>
    <row r="59" spans="1:13" s="53" customFormat="1" x14ac:dyDescent="0.2">
      <c r="F59" s="132"/>
      <c r="G59" s="132"/>
      <c r="H59" s="67"/>
    </row>
    <row r="60" spans="1:13" x14ac:dyDescent="0.3">
      <c r="A60" s="133"/>
    </row>
  </sheetData>
  <sheetProtection algorithmName="SHA-512" hashValue="OZUTv4rOrJigUZyJ7HQv/uDfiQJGyNlWhRExhjf5Uy9rQoOvkjjRN5AVYGBBm3q9PtS6y1QCmfZm9vO+N0qlhw==" saltValue="vq3mJy1WtEDPQHYVPzbfoA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3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K10" activePane="bottomRight" state="frozen"/>
      <selection activeCell="J10" sqref="J10"/>
      <selection pane="topRight" activeCell="J10" sqref="J10"/>
      <selection pane="bottomLeft" activeCell="J10" sqref="J10"/>
      <selection pane="bottomRight" activeCell="B41" sqref="B41"/>
    </sheetView>
  </sheetViews>
  <sheetFormatPr defaultColWidth="9.140625" defaultRowHeight="15" x14ac:dyDescent="0.3"/>
  <cols>
    <col min="1" max="1" width="30.7109375" style="53" customWidth="1"/>
    <col min="2" max="27" width="8.7109375" style="53" customWidth="1"/>
    <col min="28" max="29" width="8.7109375" style="65" customWidth="1"/>
    <col min="30" max="30" width="8.7109375" style="67" customWidth="1"/>
    <col min="31" max="16384" width="9.140625" style="53"/>
  </cols>
  <sheetData>
    <row r="1" spans="1:30" s="69" customFormat="1" ht="30" customHeight="1" x14ac:dyDescent="0.2">
      <c r="A1" s="579" t="s">
        <v>16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</row>
    <row r="2" spans="1:30" ht="30" customHeight="1" x14ac:dyDescent="0.15">
      <c r="A2" s="537" t="s">
        <v>214</v>
      </c>
      <c r="B2" s="537" t="s">
        <v>215</v>
      </c>
      <c r="C2" s="537"/>
      <c r="D2" s="537" t="s">
        <v>216</v>
      </c>
      <c r="E2" s="537" t="s">
        <v>217</v>
      </c>
      <c r="F2" s="537" t="s">
        <v>218</v>
      </c>
      <c r="G2" s="537"/>
      <c r="H2" s="537" t="s">
        <v>219</v>
      </c>
      <c r="I2" s="537"/>
      <c r="J2" s="537" t="s">
        <v>220</v>
      </c>
      <c r="K2" s="537"/>
      <c r="L2" s="537" t="s">
        <v>221</v>
      </c>
      <c r="M2" s="537"/>
      <c r="N2" s="537" t="s">
        <v>222</v>
      </c>
      <c r="O2" s="537"/>
      <c r="P2" s="537" t="s">
        <v>223</v>
      </c>
      <c r="Q2" s="537"/>
      <c r="R2" s="537" t="s">
        <v>224</v>
      </c>
      <c r="S2" s="537"/>
      <c r="T2" s="537" t="s">
        <v>225</v>
      </c>
      <c r="U2" s="537"/>
      <c r="V2" s="537" t="s">
        <v>226</v>
      </c>
      <c r="W2" s="537"/>
      <c r="X2" s="537" t="s">
        <v>227</v>
      </c>
      <c r="Y2" s="537"/>
      <c r="Z2" s="537" t="s">
        <v>228</v>
      </c>
      <c r="AA2" s="537"/>
      <c r="AB2" s="537" t="s">
        <v>77</v>
      </c>
      <c r="AC2" s="537"/>
      <c r="AD2" s="537" t="s">
        <v>41</v>
      </c>
    </row>
    <row r="3" spans="1:30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537"/>
    </row>
    <row r="4" spans="1:30" ht="24.95" customHeight="1" x14ac:dyDescent="0.15">
      <c r="A4" s="369" t="s">
        <v>44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2"/>
      <c r="M4" s="403"/>
      <c r="N4" s="402"/>
      <c r="O4" s="403"/>
      <c r="P4" s="402"/>
      <c r="Q4" s="403"/>
      <c r="R4" s="402"/>
      <c r="S4" s="403"/>
      <c r="T4" s="402"/>
      <c r="U4" s="403"/>
      <c r="V4" s="402"/>
      <c r="W4" s="403"/>
      <c r="X4" s="402"/>
      <c r="Y4" s="403"/>
      <c r="Z4" s="402"/>
      <c r="AA4" s="403"/>
      <c r="AB4" s="404">
        <f>B4+D4+F4+H4+J4+L4+N4+P4+R4+T4+V4+X4+Z4</f>
        <v>0</v>
      </c>
      <c r="AC4" s="404">
        <f>C4+E4+G4+I4+K4+M4+O4+Q4+S4+U4+W4+Y4+AA4</f>
        <v>0</v>
      </c>
      <c r="AD4" s="404">
        <f>AB4+AC4</f>
        <v>0</v>
      </c>
    </row>
    <row r="5" spans="1:30" ht="24.95" customHeight="1" x14ac:dyDescent="0.15">
      <c r="A5" s="369" t="s">
        <v>415</v>
      </c>
      <c r="B5" s="405"/>
      <c r="C5" s="406"/>
      <c r="D5" s="405"/>
      <c r="E5" s="406"/>
      <c r="F5" s="405"/>
      <c r="G5" s="406"/>
      <c r="H5" s="405"/>
      <c r="I5" s="406"/>
      <c r="J5" s="405"/>
      <c r="K5" s="406"/>
      <c r="L5" s="405"/>
      <c r="M5" s="406"/>
      <c r="N5" s="405"/>
      <c r="O5" s="406"/>
      <c r="P5" s="405"/>
      <c r="Q5" s="406"/>
      <c r="R5" s="405"/>
      <c r="S5" s="406"/>
      <c r="T5" s="405"/>
      <c r="U5" s="406"/>
      <c r="V5" s="405"/>
      <c r="W5" s="406"/>
      <c r="X5" s="405"/>
      <c r="Y5" s="406"/>
      <c r="Z5" s="405"/>
      <c r="AA5" s="406"/>
      <c r="AB5" s="407">
        <f t="shared" ref="AB5:AC47" si="0">B5+D5+F5+H5+J5+L5+N5+P5+R5+T5+V5+X5+Z5</f>
        <v>0</v>
      </c>
      <c r="AC5" s="407">
        <f t="shared" si="0"/>
        <v>0</v>
      </c>
      <c r="AD5" s="407">
        <f t="shared" ref="AD5:AD47" si="1">AB5+AC5</f>
        <v>0</v>
      </c>
    </row>
    <row r="6" spans="1:30" ht="24.95" customHeight="1" x14ac:dyDescent="0.15">
      <c r="A6" s="369" t="s">
        <v>416</v>
      </c>
      <c r="B6" s="405"/>
      <c r="C6" s="406"/>
      <c r="D6" s="405"/>
      <c r="E6" s="406"/>
      <c r="F6" s="405"/>
      <c r="G6" s="406"/>
      <c r="H6" s="405">
        <v>27</v>
      </c>
      <c r="I6" s="406"/>
      <c r="J6" s="405"/>
      <c r="K6" s="406"/>
      <c r="L6" s="405"/>
      <c r="M6" s="406"/>
      <c r="N6" s="405"/>
      <c r="O6" s="406"/>
      <c r="P6" s="405"/>
      <c r="Q6" s="406"/>
      <c r="R6" s="405"/>
      <c r="S6" s="406"/>
      <c r="T6" s="405"/>
      <c r="U6" s="406"/>
      <c r="V6" s="405"/>
      <c r="W6" s="406"/>
      <c r="X6" s="405"/>
      <c r="Y6" s="406"/>
      <c r="Z6" s="405"/>
      <c r="AA6" s="406"/>
      <c r="AB6" s="407">
        <f t="shared" si="0"/>
        <v>27</v>
      </c>
      <c r="AC6" s="407">
        <f t="shared" si="0"/>
        <v>0</v>
      </c>
      <c r="AD6" s="407">
        <f t="shared" si="1"/>
        <v>27</v>
      </c>
    </row>
    <row r="7" spans="1:30" ht="24.95" customHeight="1" x14ac:dyDescent="0.15">
      <c r="A7" s="369" t="s">
        <v>417</v>
      </c>
      <c r="B7" s="405"/>
      <c r="C7" s="406"/>
      <c r="D7" s="405"/>
      <c r="E7" s="406"/>
      <c r="F7" s="405"/>
      <c r="G7" s="406"/>
      <c r="H7" s="405"/>
      <c r="I7" s="406"/>
      <c r="J7" s="405"/>
      <c r="K7" s="406"/>
      <c r="L7" s="405"/>
      <c r="M7" s="406"/>
      <c r="N7" s="405"/>
      <c r="O7" s="406"/>
      <c r="P7" s="405"/>
      <c r="Q7" s="406"/>
      <c r="R7" s="405"/>
      <c r="S7" s="406"/>
      <c r="T7" s="405"/>
      <c r="U7" s="406"/>
      <c r="V7" s="405"/>
      <c r="W7" s="406"/>
      <c r="X7" s="405"/>
      <c r="Y7" s="406"/>
      <c r="Z7" s="405"/>
      <c r="AA7" s="406"/>
      <c r="AB7" s="407">
        <f t="shared" si="0"/>
        <v>0</v>
      </c>
      <c r="AC7" s="407">
        <f t="shared" si="0"/>
        <v>0</v>
      </c>
      <c r="AD7" s="407">
        <f t="shared" si="1"/>
        <v>0</v>
      </c>
    </row>
    <row r="8" spans="1:30" ht="24.95" customHeight="1" x14ac:dyDescent="0.15">
      <c r="A8" s="369" t="s">
        <v>418</v>
      </c>
      <c r="B8" s="405"/>
      <c r="C8" s="406"/>
      <c r="D8" s="405"/>
      <c r="E8" s="406"/>
      <c r="F8" s="405"/>
      <c r="G8" s="406"/>
      <c r="H8" s="405"/>
      <c r="I8" s="406"/>
      <c r="J8" s="405"/>
      <c r="K8" s="406"/>
      <c r="L8" s="405"/>
      <c r="M8" s="406"/>
      <c r="N8" s="405"/>
      <c r="O8" s="406"/>
      <c r="P8" s="405"/>
      <c r="Q8" s="406"/>
      <c r="R8" s="405"/>
      <c r="S8" s="406"/>
      <c r="T8" s="405"/>
      <c r="U8" s="406"/>
      <c r="V8" s="405"/>
      <c r="W8" s="406"/>
      <c r="X8" s="405"/>
      <c r="Y8" s="406"/>
      <c r="Z8" s="405"/>
      <c r="AA8" s="406"/>
      <c r="AB8" s="407">
        <f t="shared" si="0"/>
        <v>0</v>
      </c>
      <c r="AC8" s="407">
        <f t="shared" si="0"/>
        <v>0</v>
      </c>
      <c r="AD8" s="407">
        <f t="shared" si="1"/>
        <v>0</v>
      </c>
    </row>
    <row r="9" spans="1:30" ht="24.95" customHeight="1" x14ac:dyDescent="0.15">
      <c r="A9" s="369" t="s">
        <v>419</v>
      </c>
      <c r="B9" s="405"/>
      <c r="C9" s="406"/>
      <c r="D9" s="405"/>
      <c r="E9" s="406"/>
      <c r="F9" s="405"/>
      <c r="G9" s="406"/>
      <c r="H9" s="405"/>
      <c r="I9" s="406"/>
      <c r="J9" s="405"/>
      <c r="K9" s="406"/>
      <c r="L9" s="405"/>
      <c r="M9" s="406">
        <v>120</v>
      </c>
      <c r="N9" s="405"/>
      <c r="O9" s="406"/>
      <c r="P9" s="405"/>
      <c r="Q9" s="406"/>
      <c r="R9" s="405"/>
      <c r="S9" s="406"/>
      <c r="T9" s="405"/>
      <c r="U9" s="406"/>
      <c r="V9" s="405"/>
      <c r="W9" s="406"/>
      <c r="X9" s="405"/>
      <c r="Y9" s="406"/>
      <c r="Z9" s="405"/>
      <c r="AA9" s="406"/>
      <c r="AB9" s="407">
        <f t="shared" si="0"/>
        <v>0</v>
      </c>
      <c r="AC9" s="407">
        <f t="shared" si="0"/>
        <v>120</v>
      </c>
      <c r="AD9" s="407">
        <f t="shared" si="1"/>
        <v>120</v>
      </c>
    </row>
    <row r="10" spans="1:30" ht="24.95" customHeight="1" x14ac:dyDescent="0.15">
      <c r="A10" s="369" t="s">
        <v>45</v>
      </c>
      <c r="B10" s="405"/>
      <c r="C10" s="406"/>
      <c r="D10" s="405">
        <v>25</v>
      </c>
      <c r="E10" s="406">
        <v>113</v>
      </c>
      <c r="F10" s="405"/>
      <c r="G10" s="406">
        <v>8</v>
      </c>
      <c r="H10" s="405"/>
      <c r="I10" s="406">
        <v>69</v>
      </c>
      <c r="J10" s="405"/>
      <c r="K10" s="406"/>
      <c r="L10" s="405"/>
      <c r="M10" s="406">
        <v>26</v>
      </c>
      <c r="N10" s="405"/>
      <c r="O10" s="406"/>
      <c r="P10" s="405">
        <v>6.7</v>
      </c>
      <c r="Q10" s="406">
        <v>7</v>
      </c>
      <c r="R10" s="405"/>
      <c r="S10" s="406"/>
      <c r="T10" s="405"/>
      <c r="U10" s="406"/>
      <c r="V10" s="405"/>
      <c r="W10" s="406">
        <v>1</v>
      </c>
      <c r="X10" s="405"/>
      <c r="Y10" s="406"/>
      <c r="Z10" s="405"/>
      <c r="AA10" s="406"/>
      <c r="AB10" s="407">
        <f t="shared" si="0"/>
        <v>31.7</v>
      </c>
      <c r="AC10" s="407">
        <f t="shared" si="0"/>
        <v>224</v>
      </c>
      <c r="AD10" s="407">
        <f t="shared" si="1"/>
        <v>255.7</v>
      </c>
    </row>
    <row r="11" spans="1:30" ht="24.95" customHeight="1" x14ac:dyDescent="0.15">
      <c r="A11" s="369" t="s">
        <v>46</v>
      </c>
      <c r="B11" s="405"/>
      <c r="C11" s="406"/>
      <c r="D11" s="405"/>
      <c r="E11" s="406"/>
      <c r="F11" s="405">
        <v>8</v>
      </c>
      <c r="G11" s="406">
        <v>18</v>
      </c>
      <c r="H11" s="405">
        <v>180</v>
      </c>
      <c r="I11" s="406">
        <v>1234</v>
      </c>
      <c r="J11" s="405">
        <v>30</v>
      </c>
      <c r="K11" s="406"/>
      <c r="L11" s="405">
        <v>2</v>
      </c>
      <c r="M11" s="406">
        <v>30</v>
      </c>
      <c r="N11" s="405">
        <v>5</v>
      </c>
      <c r="O11" s="406"/>
      <c r="P11" s="405">
        <v>1</v>
      </c>
      <c r="Q11" s="406">
        <v>113</v>
      </c>
      <c r="R11" s="405"/>
      <c r="S11" s="406"/>
      <c r="T11" s="405"/>
      <c r="U11" s="406"/>
      <c r="V11" s="405"/>
      <c r="W11" s="406">
        <v>3</v>
      </c>
      <c r="X11" s="405"/>
      <c r="Y11" s="406"/>
      <c r="Z11" s="405"/>
      <c r="AA11" s="406"/>
      <c r="AB11" s="407">
        <f t="shared" si="0"/>
        <v>226</v>
      </c>
      <c r="AC11" s="407">
        <f t="shared" si="0"/>
        <v>1398</v>
      </c>
      <c r="AD11" s="407">
        <f t="shared" si="1"/>
        <v>1624</v>
      </c>
    </row>
    <row r="12" spans="1:30" ht="24.95" customHeight="1" x14ac:dyDescent="0.15">
      <c r="A12" s="369" t="s">
        <v>47</v>
      </c>
      <c r="B12" s="405"/>
      <c r="C12" s="406"/>
      <c r="D12" s="405"/>
      <c r="E12" s="406"/>
      <c r="F12" s="405"/>
      <c r="G12" s="406"/>
      <c r="H12" s="405">
        <v>165</v>
      </c>
      <c r="I12" s="406">
        <v>2516</v>
      </c>
      <c r="J12" s="405">
        <v>299</v>
      </c>
      <c r="K12" s="406">
        <v>2</v>
      </c>
      <c r="L12" s="405">
        <v>12</v>
      </c>
      <c r="M12" s="406">
        <v>18</v>
      </c>
      <c r="N12" s="405"/>
      <c r="O12" s="406"/>
      <c r="P12" s="405">
        <v>2</v>
      </c>
      <c r="Q12" s="406">
        <v>16</v>
      </c>
      <c r="R12" s="405"/>
      <c r="S12" s="406"/>
      <c r="T12" s="405"/>
      <c r="U12" s="406"/>
      <c r="V12" s="405"/>
      <c r="W12" s="406">
        <v>4</v>
      </c>
      <c r="X12" s="405"/>
      <c r="Y12" s="406"/>
      <c r="Z12" s="405"/>
      <c r="AA12" s="406"/>
      <c r="AB12" s="407">
        <f t="shared" si="0"/>
        <v>478</v>
      </c>
      <c r="AC12" s="407">
        <f t="shared" si="0"/>
        <v>2556</v>
      </c>
      <c r="AD12" s="407">
        <f t="shared" si="1"/>
        <v>3034</v>
      </c>
    </row>
    <row r="13" spans="1:30" ht="24.95" customHeight="1" x14ac:dyDescent="0.15">
      <c r="A13" s="369" t="s">
        <v>48</v>
      </c>
      <c r="B13" s="405"/>
      <c r="C13" s="406"/>
      <c r="D13" s="405"/>
      <c r="E13" s="406"/>
      <c r="F13" s="405"/>
      <c r="G13" s="406"/>
      <c r="H13" s="405"/>
      <c r="I13" s="406"/>
      <c r="J13" s="405"/>
      <c r="K13" s="406"/>
      <c r="L13" s="405"/>
      <c r="M13" s="406"/>
      <c r="N13" s="405"/>
      <c r="O13" s="406"/>
      <c r="P13" s="405"/>
      <c r="Q13" s="406"/>
      <c r="R13" s="405"/>
      <c r="S13" s="406"/>
      <c r="T13" s="405"/>
      <c r="U13" s="406"/>
      <c r="V13" s="405"/>
      <c r="W13" s="406"/>
      <c r="X13" s="405"/>
      <c r="Y13" s="406"/>
      <c r="Z13" s="405"/>
      <c r="AA13" s="406"/>
      <c r="AB13" s="407">
        <f t="shared" si="0"/>
        <v>0</v>
      </c>
      <c r="AC13" s="407">
        <f t="shared" si="0"/>
        <v>0</v>
      </c>
      <c r="AD13" s="407">
        <f t="shared" si="1"/>
        <v>0</v>
      </c>
    </row>
    <row r="14" spans="1:30" ht="24.95" customHeight="1" x14ac:dyDescent="0.15">
      <c r="A14" s="369" t="s">
        <v>49</v>
      </c>
      <c r="B14" s="405"/>
      <c r="C14" s="406"/>
      <c r="D14" s="405"/>
      <c r="E14" s="406"/>
      <c r="F14" s="405"/>
      <c r="G14" s="406"/>
      <c r="H14" s="405">
        <v>9</v>
      </c>
      <c r="I14" s="406">
        <v>11</v>
      </c>
      <c r="J14" s="405"/>
      <c r="K14" s="406"/>
      <c r="L14" s="405"/>
      <c r="M14" s="406"/>
      <c r="N14" s="405"/>
      <c r="O14" s="406"/>
      <c r="P14" s="405">
        <v>1</v>
      </c>
      <c r="Q14" s="406">
        <v>3</v>
      </c>
      <c r="R14" s="405"/>
      <c r="S14" s="406"/>
      <c r="T14" s="405"/>
      <c r="U14" s="406"/>
      <c r="V14" s="405"/>
      <c r="W14" s="406"/>
      <c r="X14" s="405"/>
      <c r="Y14" s="406"/>
      <c r="Z14" s="405"/>
      <c r="AA14" s="406"/>
      <c r="AB14" s="407">
        <f t="shared" si="0"/>
        <v>10</v>
      </c>
      <c r="AC14" s="407">
        <f t="shared" si="0"/>
        <v>14</v>
      </c>
      <c r="AD14" s="407">
        <f t="shared" si="1"/>
        <v>24</v>
      </c>
    </row>
    <row r="15" spans="1:30" ht="24.95" customHeight="1" x14ac:dyDescent="0.15">
      <c r="A15" s="369" t="s">
        <v>50</v>
      </c>
      <c r="B15" s="405"/>
      <c r="C15" s="406"/>
      <c r="D15" s="405"/>
      <c r="E15" s="406"/>
      <c r="F15" s="405"/>
      <c r="G15" s="406"/>
      <c r="H15" s="405"/>
      <c r="I15" s="406"/>
      <c r="J15" s="405"/>
      <c r="K15" s="406"/>
      <c r="L15" s="405"/>
      <c r="M15" s="406"/>
      <c r="N15" s="405"/>
      <c r="O15" s="406"/>
      <c r="P15" s="405"/>
      <c r="Q15" s="406"/>
      <c r="R15" s="405"/>
      <c r="S15" s="406"/>
      <c r="T15" s="405"/>
      <c r="U15" s="406"/>
      <c r="V15" s="405"/>
      <c r="W15" s="406"/>
      <c r="X15" s="405"/>
      <c r="Y15" s="406"/>
      <c r="Z15" s="405"/>
      <c r="AA15" s="406"/>
      <c r="AB15" s="407">
        <f t="shared" si="0"/>
        <v>0</v>
      </c>
      <c r="AC15" s="407">
        <f t="shared" si="0"/>
        <v>0</v>
      </c>
      <c r="AD15" s="407">
        <f t="shared" si="1"/>
        <v>0</v>
      </c>
    </row>
    <row r="16" spans="1:30" ht="24.95" customHeight="1" x14ac:dyDescent="0.15">
      <c r="A16" s="369" t="s">
        <v>51</v>
      </c>
      <c r="B16" s="405"/>
      <c r="C16" s="406"/>
      <c r="D16" s="405"/>
      <c r="E16" s="406"/>
      <c r="F16" s="405"/>
      <c r="G16" s="406"/>
      <c r="H16" s="405"/>
      <c r="I16" s="406"/>
      <c r="J16" s="405"/>
      <c r="K16" s="406"/>
      <c r="L16" s="405"/>
      <c r="M16" s="406"/>
      <c r="N16" s="405"/>
      <c r="O16" s="406"/>
      <c r="P16" s="405"/>
      <c r="Q16" s="406"/>
      <c r="R16" s="405"/>
      <c r="S16" s="406"/>
      <c r="T16" s="405"/>
      <c r="U16" s="406"/>
      <c r="V16" s="405"/>
      <c r="W16" s="406"/>
      <c r="X16" s="405"/>
      <c r="Y16" s="406"/>
      <c r="Z16" s="405"/>
      <c r="AA16" s="406"/>
      <c r="AB16" s="407">
        <f t="shared" si="0"/>
        <v>0</v>
      </c>
      <c r="AC16" s="407">
        <f t="shared" si="0"/>
        <v>0</v>
      </c>
      <c r="AD16" s="407">
        <f t="shared" si="1"/>
        <v>0</v>
      </c>
    </row>
    <row r="17" spans="1:30" ht="24.95" customHeight="1" x14ac:dyDescent="0.15">
      <c r="A17" s="369" t="s">
        <v>512</v>
      </c>
      <c r="B17" s="405"/>
      <c r="C17" s="406"/>
      <c r="D17" s="405"/>
      <c r="E17" s="406"/>
      <c r="F17" s="405"/>
      <c r="G17" s="406"/>
      <c r="H17" s="405"/>
      <c r="I17" s="406"/>
      <c r="J17" s="405"/>
      <c r="K17" s="406"/>
      <c r="L17" s="405"/>
      <c r="M17" s="406"/>
      <c r="N17" s="405"/>
      <c r="O17" s="406"/>
      <c r="P17" s="405"/>
      <c r="Q17" s="406"/>
      <c r="R17" s="405"/>
      <c r="S17" s="406"/>
      <c r="T17" s="405"/>
      <c r="U17" s="406"/>
      <c r="V17" s="405"/>
      <c r="W17" s="406"/>
      <c r="X17" s="405"/>
      <c r="Y17" s="406"/>
      <c r="Z17" s="405"/>
      <c r="AA17" s="406"/>
      <c r="AB17" s="407">
        <f t="shared" si="0"/>
        <v>0</v>
      </c>
      <c r="AC17" s="407">
        <f t="shared" si="0"/>
        <v>0</v>
      </c>
      <c r="AD17" s="407">
        <f t="shared" si="1"/>
        <v>0</v>
      </c>
    </row>
    <row r="18" spans="1:30" ht="24.95" customHeight="1" x14ac:dyDescent="0.15">
      <c r="A18" s="369" t="s">
        <v>54</v>
      </c>
      <c r="B18" s="405"/>
      <c r="C18" s="406"/>
      <c r="D18" s="405"/>
      <c r="E18" s="406"/>
      <c r="F18" s="405"/>
      <c r="G18" s="406"/>
      <c r="H18" s="405"/>
      <c r="I18" s="406"/>
      <c r="J18" s="405"/>
      <c r="K18" s="406"/>
      <c r="L18" s="405"/>
      <c r="M18" s="406"/>
      <c r="N18" s="405"/>
      <c r="O18" s="406"/>
      <c r="P18" s="405"/>
      <c r="Q18" s="406"/>
      <c r="R18" s="405"/>
      <c r="S18" s="406"/>
      <c r="T18" s="405"/>
      <c r="U18" s="406"/>
      <c r="V18" s="405"/>
      <c r="W18" s="406"/>
      <c r="X18" s="405"/>
      <c r="Y18" s="406"/>
      <c r="Z18" s="405"/>
      <c r="AA18" s="406"/>
      <c r="AB18" s="407">
        <f t="shared" si="0"/>
        <v>0</v>
      </c>
      <c r="AC18" s="407">
        <f t="shared" si="0"/>
        <v>0</v>
      </c>
      <c r="AD18" s="407">
        <f t="shared" si="1"/>
        <v>0</v>
      </c>
    </row>
    <row r="19" spans="1:30" ht="24.95" customHeight="1" x14ac:dyDescent="0.15">
      <c r="A19" s="369" t="s">
        <v>55</v>
      </c>
      <c r="B19" s="405"/>
      <c r="C19" s="406"/>
      <c r="D19" s="405"/>
      <c r="E19" s="406"/>
      <c r="F19" s="405"/>
      <c r="G19" s="406"/>
      <c r="H19" s="405"/>
      <c r="I19" s="406"/>
      <c r="J19" s="405"/>
      <c r="K19" s="406"/>
      <c r="L19" s="405"/>
      <c r="M19" s="406"/>
      <c r="N19" s="405"/>
      <c r="O19" s="406"/>
      <c r="P19" s="405"/>
      <c r="Q19" s="406"/>
      <c r="R19" s="405"/>
      <c r="S19" s="406"/>
      <c r="T19" s="405"/>
      <c r="U19" s="406"/>
      <c r="V19" s="405"/>
      <c r="W19" s="406"/>
      <c r="X19" s="405"/>
      <c r="Y19" s="406"/>
      <c r="Z19" s="405"/>
      <c r="AA19" s="406"/>
      <c r="AB19" s="407">
        <f t="shared" si="0"/>
        <v>0</v>
      </c>
      <c r="AC19" s="407">
        <f t="shared" si="0"/>
        <v>0</v>
      </c>
      <c r="AD19" s="407">
        <f t="shared" si="1"/>
        <v>0</v>
      </c>
    </row>
    <row r="20" spans="1:30" ht="24.95" customHeight="1" x14ac:dyDescent="0.15">
      <c r="A20" s="369" t="s">
        <v>56</v>
      </c>
      <c r="B20" s="405"/>
      <c r="C20" s="406"/>
      <c r="D20" s="405"/>
      <c r="E20" s="406">
        <v>146</v>
      </c>
      <c r="F20" s="405">
        <v>10</v>
      </c>
      <c r="G20" s="406">
        <v>10</v>
      </c>
      <c r="H20" s="405">
        <v>7</v>
      </c>
      <c r="I20" s="406">
        <v>218</v>
      </c>
      <c r="J20" s="405"/>
      <c r="K20" s="406"/>
      <c r="L20" s="405">
        <v>15</v>
      </c>
      <c r="M20" s="406">
        <v>15</v>
      </c>
      <c r="N20" s="405"/>
      <c r="O20" s="406"/>
      <c r="P20" s="405"/>
      <c r="Q20" s="406">
        <v>3</v>
      </c>
      <c r="R20" s="405"/>
      <c r="S20" s="406"/>
      <c r="T20" s="405">
        <v>234</v>
      </c>
      <c r="U20" s="406"/>
      <c r="V20" s="405"/>
      <c r="W20" s="406"/>
      <c r="X20" s="405"/>
      <c r="Y20" s="406"/>
      <c r="Z20" s="405"/>
      <c r="AA20" s="406"/>
      <c r="AB20" s="407">
        <f t="shared" si="0"/>
        <v>266</v>
      </c>
      <c r="AC20" s="407">
        <f t="shared" si="0"/>
        <v>392</v>
      </c>
      <c r="AD20" s="407">
        <f t="shared" si="1"/>
        <v>658</v>
      </c>
    </row>
    <row r="21" spans="1:30" ht="24.95" customHeight="1" x14ac:dyDescent="0.15">
      <c r="A21" s="369" t="s">
        <v>57</v>
      </c>
      <c r="B21" s="405"/>
      <c r="C21" s="406"/>
      <c r="D21" s="405"/>
      <c r="E21" s="406"/>
      <c r="F21" s="405"/>
      <c r="G21" s="406">
        <v>5</v>
      </c>
      <c r="H21" s="405"/>
      <c r="I21" s="406">
        <v>419</v>
      </c>
      <c r="J21" s="405"/>
      <c r="K21" s="406"/>
      <c r="L21" s="405">
        <v>2</v>
      </c>
      <c r="M21" s="406"/>
      <c r="N21" s="405"/>
      <c r="O21" s="406"/>
      <c r="P21" s="405"/>
      <c r="Q21" s="406"/>
      <c r="R21" s="405"/>
      <c r="S21" s="406"/>
      <c r="T21" s="405"/>
      <c r="U21" s="406"/>
      <c r="V21" s="405"/>
      <c r="W21" s="406"/>
      <c r="X21" s="405"/>
      <c r="Y21" s="406"/>
      <c r="Z21" s="405"/>
      <c r="AA21" s="406"/>
      <c r="AB21" s="407">
        <f t="shared" si="0"/>
        <v>2</v>
      </c>
      <c r="AC21" s="407">
        <f t="shared" si="0"/>
        <v>424</v>
      </c>
      <c r="AD21" s="407">
        <f t="shared" si="1"/>
        <v>426</v>
      </c>
    </row>
    <row r="22" spans="1:30" ht="24.95" customHeight="1" x14ac:dyDescent="0.15">
      <c r="A22" s="369" t="s">
        <v>58</v>
      </c>
      <c r="B22" s="405"/>
      <c r="C22" s="406"/>
      <c r="D22" s="405"/>
      <c r="E22" s="406"/>
      <c r="F22" s="405"/>
      <c r="G22" s="406"/>
      <c r="H22" s="405"/>
      <c r="I22" s="406"/>
      <c r="J22" s="405"/>
      <c r="K22" s="406"/>
      <c r="L22" s="405"/>
      <c r="M22" s="406"/>
      <c r="N22" s="405"/>
      <c r="O22" s="406"/>
      <c r="P22" s="405"/>
      <c r="Q22" s="406"/>
      <c r="R22" s="405"/>
      <c r="S22" s="406"/>
      <c r="T22" s="405"/>
      <c r="U22" s="406"/>
      <c r="V22" s="405"/>
      <c r="W22" s="406"/>
      <c r="X22" s="405"/>
      <c r="Y22" s="406"/>
      <c r="Z22" s="405"/>
      <c r="AA22" s="406"/>
      <c r="AB22" s="407">
        <f t="shared" si="0"/>
        <v>0</v>
      </c>
      <c r="AC22" s="407">
        <f t="shared" si="0"/>
        <v>0</v>
      </c>
      <c r="AD22" s="407">
        <f t="shared" si="1"/>
        <v>0</v>
      </c>
    </row>
    <row r="23" spans="1:30" ht="24.95" customHeight="1" x14ac:dyDescent="0.15">
      <c r="A23" s="369" t="s">
        <v>59</v>
      </c>
      <c r="B23" s="405"/>
      <c r="C23" s="406"/>
      <c r="D23" s="405"/>
      <c r="E23" s="406"/>
      <c r="F23" s="405"/>
      <c r="G23" s="406"/>
      <c r="H23" s="405"/>
      <c r="I23" s="406"/>
      <c r="J23" s="405"/>
      <c r="K23" s="406"/>
      <c r="L23" s="405"/>
      <c r="M23" s="406"/>
      <c r="N23" s="405"/>
      <c r="O23" s="406"/>
      <c r="P23" s="405"/>
      <c r="Q23" s="406"/>
      <c r="R23" s="405"/>
      <c r="S23" s="406"/>
      <c r="T23" s="405"/>
      <c r="U23" s="406"/>
      <c r="V23" s="405"/>
      <c r="W23" s="406"/>
      <c r="X23" s="405"/>
      <c r="Y23" s="406"/>
      <c r="Z23" s="405"/>
      <c r="AA23" s="406"/>
      <c r="AB23" s="407">
        <f t="shared" si="0"/>
        <v>0</v>
      </c>
      <c r="AC23" s="407">
        <f t="shared" si="0"/>
        <v>0</v>
      </c>
      <c r="AD23" s="407">
        <f t="shared" si="1"/>
        <v>0</v>
      </c>
    </row>
    <row r="24" spans="1:30" ht="24.95" customHeight="1" x14ac:dyDescent="0.15">
      <c r="A24" s="369" t="s">
        <v>60</v>
      </c>
      <c r="B24" s="405"/>
      <c r="C24" s="406"/>
      <c r="D24" s="405"/>
      <c r="E24" s="406"/>
      <c r="F24" s="405"/>
      <c r="G24" s="406"/>
      <c r="H24" s="405"/>
      <c r="I24" s="406"/>
      <c r="J24" s="405"/>
      <c r="K24" s="406"/>
      <c r="L24" s="405"/>
      <c r="M24" s="406"/>
      <c r="N24" s="405"/>
      <c r="O24" s="406"/>
      <c r="P24" s="405"/>
      <c r="Q24" s="406"/>
      <c r="R24" s="405"/>
      <c r="S24" s="406"/>
      <c r="T24" s="405"/>
      <c r="U24" s="406"/>
      <c r="V24" s="405"/>
      <c r="W24" s="406"/>
      <c r="X24" s="405"/>
      <c r="Y24" s="406"/>
      <c r="Z24" s="405"/>
      <c r="AA24" s="406"/>
      <c r="AB24" s="407">
        <f t="shared" si="0"/>
        <v>0</v>
      </c>
      <c r="AC24" s="407">
        <f t="shared" si="0"/>
        <v>0</v>
      </c>
      <c r="AD24" s="407">
        <f t="shared" si="1"/>
        <v>0</v>
      </c>
    </row>
    <row r="25" spans="1:30" ht="24.95" customHeight="1" x14ac:dyDescent="0.15">
      <c r="A25" s="369" t="s">
        <v>61</v>
      </c>
      <c r="B25" s="405"/>
      <c r="C25" s="406"/>
      <c r="D25" s="405"/>
      <c r="E25" s="406"/>
      <c r="F25" s="405"/>
      <c r="G25" s="406"/>
      <c r="H25" s="405"/>
      <c r="I25" s="406"/>
      <c r="J25" s="405"/>
      <c r="K25" s="406"/>
      <c r="L25" s="405"/>
      <c r="M25" s="406"/>
      <c r="N25" s="405"/>
      <c r="O25" s="406"/>
      <c r="P25" s="405"/>
      <c r="Q25" s="406"/>
      <c r="R25" s="405"/>
      <c r="S25" s="406"/>
      <c r="T25" s="405"/>
      <c r="U25" s="406"/>
      <c r="V25" s="405"/>
      <c r="W25" s="406"/>
      <c r="X25" s="405"/>
      <c r="Y25" s="406"/>
      <c r="Z25" s="405"/>
      <c r="AA25" s="406"/>
      <c r="AB25" s="407">
        <f t="shared" si="0"/>
        <v>0</v>
      </c>
      <c r="AC25" s="407">
        <f t="shared" si="0"/>
        <v>0</v>
      </c>
      <c r="AD25" s="407">
        <f t="shared" si="1"/>
        <v>0</v>
      </c>
    </row>
    <row r="26" spans="1:30" ht="24.95" customHeight="1" x14ac:dyDescent="0.15">
      <c r="A26" s="369" t="s">
        <v>62</v>
      </c>
      <c r="B26" s="405"/>
      <c r="C26" s="406"/>
      <c r="D26" s="405"/>
      <c r="E26" s="406"/>
      <c r="F26" s="405"/>
      <c r="G26" s="406"/>
      <c r="H26" s="405"/>
      <c r="I26" s="406"/>
      <c r="J26" s="405"/>
      <c r="K26" s="406"/>
      <c r="L26" s="405"/>
      <c r="M26" s="406"/>
      <c r="N26" s="405"/>
      <c r="O26" s="406"/>
      <c r="P26" s="405"/>
      <c r="Q26" s="406"/>
      <c r="R26" s="405"/>
      <c r="S26" s="406"/>
      <c r="T26" s="405"/>
      <c r="U26" s="406"/>
      <c r="V26" s="405"/>
      <c r="W26" s="406"/>
      <c r="X26" s="405"/>
      <c r="Y26" s="406"/>
      <c r="Z26" s="405"/>
      <c r="AA26" s="406"/>
      <c r="AB26" s="407">
        <f t="shared" si="0"/>
        <v>0</v>
      </c>
      <c r="AC26" s="407">
        <f t="shared" si="0"/>
        <v>0</v>
      </c>
      <c r="AD26" s="407">
        <f t="shared" si="1"/>
        <v>0</v>
      </c>
    </row>
    <row r="27" spans="1:30" ht="24.95" customHeight="1" x14ac:dyDescent="0.15">
      <c r="A27" s="369" t="s">
        <v>63</v>
      </c>
      <c r="B27" s="405"/>
      <c r="C27" s="406"/>
      <c r="D27" s="405"/>
      <c r="E27" s="406"/>
      <c r="F27" s="405"/>
      <c r="G27" s="406"/>
      <c r="H27" s="405"/>
      <c r="I27" s="406"/>
      <c r="J27" s="405"/>
      <c r="K27" s="406"/>
      <c r="L27" s="405"/>
      <c r="M27" s="406"/>
      <c r="N27" s="405"/>
      <c r="O27" s="406"/>
      <c r="P27" s="405"/>
      <c r="Q27" s="406"/>
      <c r="R27" s="405"/>
      <c r="S27" s="406"/>
      <c r="T27" s="405"/>
      <c r="U27" s="406"/>
      <c r="V27" s="405"/>
      <c r="W27" s="406"/>
      <c r="X27" s="405"/>
      <c r="Y27" s="406"/>
      <c r="Z27" s="405"/>
      <c r="AA27" s="406"/>
      <c r="AB27" s="407">
        <f t="shared" si="0"/>
        <v>0</v>
      </c>
      <c r="AC27" s="407">
        <f t="shared" si="0"/>
        <v>0</v>
      </c>
      <c r="AD27" s="407">
        <f t="shared" si="1"/>
        <v>0</v>
      </c>
    </row>
    <row r="28" spans="1:30" ht="24.95" customHeight="1" x14ac:dyDescent="0.15">
      <c r="A28" s="369" t="s">
        <v>64</v>
      </c>
      <c r="B28" s="405"/>
      <c r="C28" s="406"/>
      <c r="D28" s="405"/>
      <c r="E28" s="406"/>
      <c r="F28" s="405"/>
      <c r="G28" s="406"/>
      <c r="H28" s="405"/>
      <c r="I28" s="406"/>
      <c r="J28" s="405"/>
      <c r="K28" s="406"/>
      <c r="L28" s="405"/>
      <c r="M28" s="406"/>
      <c r="N28" s="405"/>
      <c r="O28" s="406"/>
      <c r="P28" s="405"/>
      <c r="Q28" s="406"/>
      <c r="R28" s="405"/>
      <c r="S28" s="406"/>
      <c r="T28" s="405"/>
      <c r="U28" s="406"/>
      <c r="V28" s="405"/>
      <c r="W28" s="406"/>
      <c r="X28" s="405"/>
      <c r="Y28" s="406"/>
      <c r="Z28" s="405"/>
      <c r="AA28" s="406"/>
      <c r="AB28" s="407">
        <f t="shared" si="0"/>
        <v>0</v>
      </c>
      <c r="AC28" s="407">
        <f t="shared" si="0"/>
        <v>0</v>
      </c>
      <c r="AD28" s="407">
        <f t="shared" si="1"/>
        <v>0</v>
      </c>
    </row>
    <row r="29" spans="1:30" ht="24.95" customHeight="1" x14ac:dyDescent="0.15">
      <c r="A29" s="369" t="s">
        <v>65</v>
      </c>
      <c r="B29" s="405"/>
      <c r="C29" s="406"/>
      <c r="D29" s="405"/>
      <c r="E29" s="406"/>
      <c r="F29" s="405"/>
      <c r="G29" s="406"/>
      <c r="H29" s="405"/>
      <c r="I29" s="406"/>
      <c r="J29" s="405"/>
      <c r="K29" s="406"/>
      <c r="L29" s="405"/>
      <c r="M29" s="406"/>
      <c r="N29" s="405"/>
      <c r="O29" s="406"/>
      <c r="P29" s="405"/>
      <c r="Q29" s="406"/>
      <c r="R29" s="405"/>
      <c r="S29" s="406"/>
      <c r="T29" s="405"/>
      <c r="U29" s="406"/>
      <c r="V29" s="405"/>
      <c r="W29" s="406"/>
      <c r="X29" s="405"/>
      <c r="Y29" s="406"/>
      <c r="Z29" s="405"/>
      <c r="AA29" s="406"/>
      <c r="AB29" s="407">
        <f t="shared" si="0"/>
        <v>0</v>
      </c>
      <c r="AC29" s="407">
        <f t="shared" si="0"/>
        <v>0</v>
      </c>
      <c r="AD29" s="407">
        <f t="shared" si="1"/>
        <v>0</v>
      </c>
    </row>
    <row r="30" spans="1:30" ht="24.95" customHeight="1" x14ac:dyDescent="0.15">
      <c r="A30" s="369" t="s">
        <v>66</v>
      </c>
      <c r="B30" s="405"/>
      <c r="C30" s="406"/>
      <c r="D30" s="405"/>
      <c r="E30" s="406"/>
      <c r="F30" s="405"/>
      <c r="G30" s="406"/>
      <c r="H30" s="405"/>
      <c r="I30" s="406"/>
      <c r="J30" s="405"/>
      <c r="K30" s="406"/>
      <c r="L30" s="405"/>
      <c r="M30" s="406"/>
      <c r="N30" s="405"/>
      <c r="O30" s="406"/>
      <c r="P30" s="405"/>
      <c r="Q30" s="406"/>
      <c r="R30" s="405"/>
      <c r="S30" s="406"/>
      <c r="T30" s="405"/>
      <c r="U30" s="406"/>
      <c r="V30" s="405"/>
      <c r="W30" s="406"/>
      <c r="X30" s="405"/>
      <c r="Y30" s="406"/>
      <c r="Z30" s="405"/>
      <c r="AA30" s="406"/>
      <c r="AB30" s="407">
        <f t="shared" si="0"/>
        <v>0</v>
      </c>
      <c r="AC30" s="407">
        <f t="shared" si="0"/>
        <v>0</v>
      </c>
      <c r="AD30" s="407">
        <f t="shared" si="1"/>
        <v>0</v>
      </c>
    </row>
    <row r="31" spans="1:30" ht="24.95" customHeight="1" x14ac:dyDescent="0.15">
      <c r="A31" s="369" t="s">
        <v>67</v>
      </c>
      <c r="B31" s="405"/>
      <c r="C31" s="406"/>
      <c r="D31" s="405"/>
      <c r="E31" s="406"/>
      <c r="F31" s="405"/>
      <c r="G31" s="406"/>
      <c r="H31" s="405"/>
      <c r="I31" s="406"/>
      <c r="J31" s="405"/>
      <c r="K31" s="406"/>
      <c r="L31" s="405"/>
      <c r="M31" s="406"/>
      <c r="N31" s="405"/>
      <c r="O31" s="406"/>
      <c r="P31" s="405"/>
      <c r="Q31" s="406"/>
      <c r="R31" s="405"/>
      <c r="S31" s="406"/>
      <c r="T31" s="405"/>
      <c r="U31" s="406"/>
      <c r="V31" s="405"/>
      <c r="W31" s="406"/>
      <c r="X31" s="405"/>
      <c r="Y31" s="406"/>
      <c r="Z31" s="405"/>
      <c r="AA31" s="406"/>
      <c r="AB31" s="407">
        <f t="shared" si="0"/>
        <v>0</v>
      </c>
      <c r="AC31" s="407">
        <f t="shared" si="0"/>
        <v>0</v>
      </c>
      <c r="AD31" s="407">
        <f t="shared" si="1"/>
        <v>0</v>
      </c>
    </row>
    <row r="32" spans="1:30" ht="24.95" customHeight="1" x14ac:dyDescent="0.15">
      <c r="A32" s="369" t="s">
        <v>68</v>
      </c>
      <c r="B32" s="405"/>
      <c r="C32" s="406"/>
      <c r="D32" s="405"/>
      <c r="E32" s="406"/>
      <c r="F32" s="405"/>
      <c r="G32" s="406"/>
      <c r="H32" s="405"/>
      <c r="I32" s="406"/>
      <c r="J32" s="405"/>
      <c r="K32" s="406"/>
      <c r="L32" s="405"/>
      <c r="M32" s="406"/>
      <c r="N32" s="405"/>
      <c r="O32" s="406"/>
      <c r="P32" s="405"/>
      <c r="Q32" s="406"/>
      <c r="R32" s="405"/>
      <c r="S32" s="406"/>
      <c r="T32" s="405"/>
      <c r="U32" s="406"/>
      <c r="V32" s="405"/>
      <c r="W32" s="406"/>
      <c r="X32" s="405"/>
      <c r="Y32" s="406"/>
      <c r="Z32" s="405"/>
      <c r="AA32" s="406"/>
      <c r="AB32" s="407">
        <f t="shared" si="0"/>
        <v>0</v>
      </c>
      <c r="AC32" s="407">
        <f t="shared" si="0"/>
        <v>0</v>
      </c>
      <c r="AD32" s="407">
        <f t="shared" si="1"/>
        <v>0</v>
      </c>
    </row>
    <row r="33" spans="1:30" ht="24.95" customHeight="1" x14ac:dyDescent="0.15">
      <c r="A33" s="369" t="s">
        <v>420</v>
      </c>
      <c r="B33" s="405"/>
      <c r="C33" s="406"/>
      <c r="D33" s="405"/>
      <c r="E33" s="406"/>
      <c r="F33" s="405"/>
      <c r="G33" s="406"/>
      <c r="H33" s="405"/>
      <c r="I33" s="406"/>
      <c r="J33" s="405"/>
      <c r="K33" s="406"/>
      <c r="L33" s="405"/>
      <c r="M33" s="406"/>
      <c r="N33" s="405"/>
      <c r="O33" s="406"/>
      <c r="P33" s="405"/>
      <c r="Q33" s="406"/>
      <c r="R33" s="405"/>
      <c r="S33" s="406"/>
      <c r="T33" s="405"/>
      <c r="U33" s="406"/>
      <c r="V33" s="405"/>
      <c r="W33" s="406"/>
      <c r="X33" s="405"/>
      <c r="Y33" s="406"/>
      <c r="Z33" s="405"/>
      <c r="AA33" s="406"/>
      <c r="AB33" s="407">
        <f t="shared" si="0"/>
        <v>0</v>
      </c>
      <c r="AC33" s="407">
        <f t="shared" si="0"/>
        <v>0</v>
      </c>
      <c r="AD33" s="407">
        <f t="shared" si="1"/>
        <v>0</v>
      </c>
    </row>
    <row r="34" spans="1:30" ht="24.95" customHeight="1" x14ac:dyDescent="0.15">
      <c r="A34" s="369" t="s">
        <v>421</v>
      </c>
      <c r="B34" s="405"/>
      <c r="C34" s="406"/>
      <c r="D34" s="405"/>
      <c r="E34" s="406"/>
      <c r="F34" s="405"/>
      <c r="G34" s="406"/>
      <c r="H34" s="405"/>
      <c r="I34" s="406"/>
      <c r="J34" s="405"/>
      <c r="K34" s="406"/>
      <c r="L34" s="405"/>
      <c r="M34" s="406"/>
      <c r="N34" s="405"/>
      <c r="O34" s="406"/>
      <c r="P34" s="405"/>
      <c r="Q34" s="406"/>
      <c r="R34" s="405"/>
      <c r="S34" s="406"/>
      <c r="T34" s="405"/>
      <c r="U34" s="406"/>
      <c r="V34" s="405"/>
      <c r="W34" s="406"/>
      <c r="X34" s="405"/>
      <c r="Y34" s="406"/>
      <c r="Z34" s="405"/>
      <c r="AA34" s="406"/>
      <c r="AB34" s="407">
        <f t="shared" si="0"/>
        <v>0</v>
      </c>
      <c r="AC34" s="407">
        <f t="shared" si="0"/>
        <v>0</v>
      </c>
      <c r="AD34" s="407">
        <f t="shared" si="1"/>
        <v>0</v>
      </c>
    </row>
    <row r="35" spans="1:30" ht="24.95" customHeight="1" x14ac:dyDescent="0.15">
      <c r="A35" s="369" t="s">
        <v>422</v>
      </c>
      <c r="B35" s="405"/>
      <c r="C35" s="406"/>
      <c r="D35" s="405"/>
      <c r="E35" s="406"/>
      <c r="F35" s="405"/>
      <c r="G35" s="406"/>
      <c r="H35" s="405"/>
      <c r="I35" s="406"/>
      <c r="J35" s="405"/>
      <c r="K35" s="406"/>
      <c r="L35" s="405"/>
      <c r="M35" s="406"/>
      <c r="N35" s="405"/>
      <c r="O35" s="406"/>
      <c r="P35" s="405"/>
      <c r="Q35" s="406"/>
      <c r="R35" s="405"/>
      <c r="S35" s="406"/>
      <c r="T35" s="405"/>
      <c r="U35" s="406"/>
      <c r="V35" s="405"/>
      <c r="W35" s="406"/>
      <c r="X35" s="405"/>
      <c r="Y35" s="406"/>
      <c r="Z35" s="405"/>
      <c r="AA35" s="406"/>
      <c r="AB35" s="407">
        <f t="shared" si="0"/>
        <v>0</v>
      </c>
      <c r="AC35" s="407">
        <f t="shared" si="0"/>
        <v>0</v>
      </c>
      <c r="AD35" s="407">
        <f t="shared" si="1"/>
        <v>0</v>
      </c>
    </row>
    <row r="36" spans="1:30" ht="24.95" customHeight="1" x14ac:dyDescent="0.15">
      <c r="A36" s="369" t="s">
        <v>69</v>
      </c>
      <c r="B36" s="405"/>
      <c r="C36" s="406"/>
      <c r="D36" s="405"/>
      <c r="E36" s="406"/>
      <c r="F36" s="405"/>
      <c r="G36" s="406"/>
      <c r="H36" s="405"/>
      <c r="I36" s="406"/>
      <c r="J36" s="405"/>
      <c r="K36" s="406"/>
      <c r="L36" s="405"/>
      <c r="M36" s="406"/>
      <c r="N36" s="405"/>
      <c r="O36" s="406"/>
      <c r="P36" s="405"/>
      <c r="Q36" s="406"/>
      <c r="R36" s="405"/>
      <c r="S36" s="406"/>
      <c r="T36" s="405"/>
      <c r="U36" s="406"/>
      <c r="V36" s="405"/>
      <c r="W36" s="406"/>
      <c r="X36" s="405"/>
      <c r="Y36" s="406"/>
      <c r="Z36" s="405"/>
      <c r="AA36" s="406"/>
      <c r="AB36" s="407">
        <f t="shared" si="0"/>
        <v>0</v>
      </c>
      <c r="AC36" s="407">
        <f t="shared" si="0"/>
        <v>0</v>
      </c>
      <c r="AD36" s="407">
        <f t="shared" si="1"/>
        <v>0</v>
      </c>
    </row>
    <row r="37" spans="1:30" ht="24.95" customHeight="1" x14ac:dyDescent="0.15">
      <c r="A37" s="369" t="s">
        <v>423</v>
      </c>
      <c r="B37" s="405"/>
      <c r="C37" s="406"/>
      <c r="D37" s="405"/>
      <c r="E37" s="406"/>
      <c r="F37" s="405"/>
      <c r="G37" s="406"/>
      <c r="H37" s="405"/>
      <c r="I37" s="406"/>
      <c r="J37" s="405"/>
      <c r="K37" s="406"/>
      <c r="L37" s="405"/>
      <c r="M37" s="406"/>
      <c r="N37" s="405"/>
      <c r="O37" s="406"/>
      <c r="P37" s="405"/>
      <c r="Q37" s="406"/>
      <c r="R37" s="405"/>
      <c r="S37" s="406"/>
      <c r="T37" s="405"/>
      <c r="U37" s="406"/>
      <c r="V37" s="405"/>
      <c r="W37" s="406"/>
      <c r="X37" s="405"/>
      <c r="Y37" s="406"/>
      <c r="Z37" s="405"/>
      <c r="AA37" s="406"/>
      <c r="AB37" s="407">
        <f t="shared" si="0"/>
        <v>0</v>
      </c>
      <c r="AC37" s="407">
        <f t="shared" si="0"/>
        <v>0</v>
      </c>
      <c r="AD37" s="407">
        <f t="shared" si="1"/>
        <v>0</v>
      </c>
    </row>
    <row r="38" spans="1:30" ht="24.95" customHeight="1" x14ac:dyDescent="0.15">
      <c r="A38" s="369" t="s">
        <v>424</v>
      </c>
      <c r="B38" s="405"/>
      <c r="C38" s="406"/>
      <c r="D38" s="405"/>
      <c r="E38" s="406"/>
      <c r="F38" s="405"/>
      <c r="G38" s="406"/>
      <c r="H38" s="405"/>
      <c r="I38" s="406"/>
      <c r="J38" s="405"/>
      <c r="K38" s="406"/>
      <c r="L38" s="405"/>
      <c r="M38" s="406"/>
      <c r="N38" s="405"/>
      <c r="O38" s="406"/>
      <c r="P38" s="405"/>
      <c r="Q38" s="406"/>
      <c r="R38" s="405"/>
      <c r="S38" s="406"/>
      <c r="T38" s="405"/>
      <c r="U38" s="406"/>
      <c r="V38" s="405"/>
      <c r="W38" s="406"/>
      <c r="X38" s="405"/>
      <c r="Y38" s="406"/>
      <c r="Z38" s="405"/>
      <c r="AA38" s="406"/>
      <c r="AB38" s="407">
        <f t="shared" si="0"/>
        <v>0</v>
      </c>
      <c r="AC38" s="407">
        <f t="shared" si="0"/>
        <v>0</v>
      </c>
      <c r="AD38" s="407">
        <f t="shared" si="1"/>
        <v>0</v>
      </c>
    </row>
    <row r="39" spans="1:30" ht="24.95" customHeight="1" x14ac:dyDescent="0.15">
      <c r="A39" s="369" t="s">
        <v>425</v>
      </c>
      <c r="B39" s="405"/>
      <c r="C39" s="406"/>
      <c r="D39" s="405"/>
      <c r="E39" s="406"/>
      <c r="F39" s="405"/>
      <c r="G39" s="406"/>
      <c r="H39" s="405"/>
      <c r="I39" s="406"/>
      <c r="J39" s="405"/>
      <c r="K39" s="406"/>
      <c r="L39" s="405"/>
      <c r="M39" s="406"/>
      <c r="N39" s="405"/>
      <c r="O39" s="406"/>
      <c r="P39" s="405"/>
      <c r="Q39" s="406"/>
      <c r="R39" s="405"/>
      <c r="S39" s="406"/>
      <c r="T39" s="405"/>
      <c r="U39" s="406"/>
      <c r="V39" s="405"/>
      <c r="W39" s="406"/>
      <c r="X39" s="405"/>
      <c r="Y39" s="406"/>
      <c r="Z39" s="405"/>
      <c r="AA39" s="406"/>
      <c r="AB39" s="407">
        <f t="shared" si="0"/>
        <v>0</v>
      </c>
      <c r="AC39" s="407">
        <f t="shared" si="0"/>
        <v>0</v>
      </c>
      <c r="AD39" s="407">
        <f t="shared" si="1"/>
        <v>0</v>
      </c>
    </row>
    <row r="40" spans="1:30" ht="24.95" customHeight="1" x14ac:dyDescent="0.15">
      <c r="A40" s="369" t="s">
        <v>70</v>
      </c>
      <c r="B40" s="405"/>
      <c r="C40" s="406"/>
      <c r="D40" s="405"/>
      <c r="E40" s="406"/>
      <c r="F40" s="405"/>
      <c r="G40" s="406"/>
      <c r="H40" s="405"/>
      <c r="I40" s="406"/>
      <c r="J40" s="405"/>
      <c r="K40" s="406"/>
      <c r="L40" s="405"/>
      <c r="M40" s="406"/>
      <c r="N40" s="405"/>
      <c r="O40" s="406"/>
      <c r="P40" s="405"/>
      <c r="Q40" s="406"/>
      <c r="R40" s="405"/>
      <c r="S40" s="406"/>
      <c r="T40" s="405"/>
      <c r="U40" s="406"/>
      <c r="V40" s="405"/>
      <c r="W40" s="406"/>
      <c r="X40" s="405"/>
      <c r="Y40" s="406"/>
      <c r="Z40" s="405"/>
      <c r="AA40" s="406"/>
      <c r="AB40" s="407">
        <f t="shared" si="0"/>
        <v>0</v>
      </c>
      <c r="AC40" s="407">
        <f t="shared" si="0"/>
        <v>0</v>
      </c>
      <c r="AD40" s="407">
        <f t="shared" si="1"/>
        <v>0</v>
      </c>
    </row>
    <row r="41" spans="1:30" ht="24.95" customHeight="1" x14ac:dyDescent="0.15">
      <c r="A41" s="369" t="s">
        <v>71</v>
      </c>
      <c r="B41" s="405"/>
      <c r="C41" s="406"/>
      <c r="D41" s="405"/>
      <c r="E41" s="406"/>
      <c r="F41" s="405"/>
      <c r="G41" s="406"/>
      <c r="H41" s="405"/>
      <c r="I41" s="406"/>
      <c r="J41" s="405"/>
      <c r="K41" s="406"/>
      <c r="L41" s="405"/>
      <c r="M41" s="406"/>
      <c r="N41" s="405"/>
      <c r="O41" s="406"/>
      <c r="P41" s="405"/>
      <c r="Q41" s="406"/>
      <c r="R41" s="405"/>
      <c r="S41" s="406"/>
      <c r="T41" s="405"/>
      <c r="U41" s="406"/>
      <c r="V41" s="405"/>
      <c r="W41" s="406"/>
      <c r="X41" s="405"/>
      <c r="Y41" s="406"/>
      <c r="Z41" s="405"/>
      <c r="AA41" s="406"/>
      <c r="AB41" s="407">
        <f t="shared" si="0"/>
        <v>0</v>
      </c>
      <c r="AC41" s="407">
        <f t="shared" si="0"/>
        <v>0</v>
      </c>
      <c r="AD41" s="407">
        <f t="shared" si="1"/>
        <v>0</v>
      </c>
    </row>
    <row r="42" spans="1:30" ht="24.95" customHeight="1" x14ac:dyDescent="0.15">
      <c r="A42" s="369" t="s">
        <v>72</v>
      </c>
      <c r="B42" s="405"/>
      <c r="C42" s="406"/>
      <c r="D42" s="405"/>
      <c r="E42" s="406"/>
      <c r="F42" s="405"/>
      <c r="G42" s="406"/>
      <c r="H42" s="405"/>
      <c r="I42" s="406"/>
      <c r="J42" s="405"/>
      <c r="K42" s="406"/>
      <c r="L42" s="405"/>
      <c r="M42" s="406"/>
      <c r="N42" s="405"/>
      <c r="O42" s="406"/>
      <c r="P42" s="405"/>
      <c r="Q42" s="406"/>
      <c r="R42" s="405"/>
      <c r="S42" s="406"/>
      <c r="T42" s="405"/>
      <c r="U42" s="406"/>
      <c r="V42" s="405"/>
      <c r="W42" s="406"/>
      <c r="X42" s="405"/>
      <c r="Y42" s="406"/>
      <c r="Z42" s="405"/>
      <c r="AA42" s="406"/>
      <c r="AB42" s="407">
        <f t="shared" si="0"/>
        <v>0</v>
      </c>
      <c r="AC42" s="407">
        <f t="shared" si="0"/>
        <v>0</v>
      </c>
      <c r="AD42" s="407">
        <f t="shared" si="1"/>
        <v>0</v>
      </c>
    </row>
    <row r="43" spans="1:30" ht="24.95" customHeight="1" x14ac:dyDescent="0.15">
      <c r="A43" s="369" t="s">
        <v>73</v>
      </c>
      <c r="B43" s="405"/>
      <c r="C43" s="406"/>
      <c r="D43" s="405"/>
      <c r="E43" s="406"/>
      <c r="F43" s="405"/>
      <c r="G43" s="406"/>
      <c r="H43" s="405"/>
      <c r="I43" s="406"/>
      <c r="J43" s="405"/>
      <c r="K43" s="406"/>
      <c r="L43" s="405"/>
      <c r="M43" s="406"/>
      <c r="N43" s="405"/>
      <c r="O43" s="406"/>
      <c r="P43" s="405"/>
      <c r="Q43" s="406"/>
      <c r="R43" s="405"/>
      <c r="S43" s="406"/>
      <c r="T43" s="405"/>
      <c r="U43" s="406"/>
      <c r="V43" s="405"/>
      <c r="W43" s="406"/>
      <c r="X43" s="405"/>
      <c r="Y43" s="406"/>
      <c r="Z43" s="405"/>
      <c r="AA43" s="406"/>
      <c r="AB43" s="407">
        <f t="shared" si="0"/>
        <v>0</v>
      </c>
      <c r="AC43" s="407">
        <f t="shared" si="0"/>
        <v>0</v>
      </c>
      <c r="AD43" s="407">
        <f t="shared" si="1"/>
        <v>0</v>
      </c>
    </row>
    <row r="44" spans="1:30" ht="24.95" customHeight="1" x14ac:dyDescent="0.15">
      <c r="A44" s="369" t="s">
        <v>74</v>
      </c>
      <c r="B44" s="405"/>
      <c r="C44" s="406"/>
      <c r="D44" s="405"/>
      <c r="E44" s="406"/>
      <c r="F44" s="405"/>
      <c r="G44" s="406"/>
      <c r="H44" s="405"/>
      <c r="I44" s="406"/>
      <c r="J44" s="405"/>
      <c r="K44" s="406"/>
      <c r="L44" s="405"/>
      <c r="M44" s="406"/>
      <c r="N44" s="405"/>
      <c r="O44" s="406"/>
      <c r="P44" s="405"/>
      <c r="Q44" s="406"/>
      <c r="R44" s="405"/>
      <c r="S44" s="406"/>
      <c r="T44" s="405"/>
      <c r="U44" s="406"/>
      <c r="V44" s="405"/>
      <c r="W44" s="406"/>
      <c r="X44" s="405"/>
      <c r="Y44" s="406"/>
      <c r="Z44" s="405"/>
      <c r="AA44" s="406"/>
      <c r="AB44" s="407">
        <f t="shared" si="0"/>
        <v>0</v>
      </c>
      <c r="AC44" s="407">
        <f t="shared" si="0"/>
        <v>0</v>
      </c>
      <c r="AD44" s="407">
        <f t="shared" si="1"/>
        <v>0</v>
      </c>
    </row>
    <row r="45" spans="1:30" ht="24.95" customHeight="1" x14ac:dyDescent="0.15">
      <c r="A45" s="369" t="s">
        <v>426</v>
      </c>
      <c r="B45" s="405"/>
      <c r="C45" s="406"/>
      <c r="D45" s="405"/>
      <c r="E45" s="406"/>
      <c r="F45" s="405"/>
      <c r="G45" s="406"/>
      <c r="H45" s="405"/>
      <c r="I45" s="406"/>
      <c r="J45" s="405"/>
      <c r="K45" s="406"/>
      <c r="L45" s="405"/>
      <c r="M45" s="406"/>
      <c r="N45" s="405"/>
      <c r="O45" s="406"/>
      <c r="P45" s="405"/>
      <c r="Q45" s="406"/>
      <c r="R45" s="405"/>
      <c r="S45" s="406"/>
      <c r="T45" s="405"/>
      <c r="U45" s="406"/>
      <c r="V45" s="405"/>
      <c r="W45" s="406"/>
      <c r="X45" s="405"/>
      <c r="Y45" s="406"/>
      <c r="Z45" s="405"/>
      <c r="AA45" s="406"/>
      <c r="AB45" s="407">
        <f t="shared" si="0"/>
        <v>0</v>
      </c>
      <c r="AC45" s="407">
        <f t="shared" si="0"/>
        <v>0</v>
      </c>
      <c r="AD45" s="407">
        <f t="shared" si="1"/>
        <v>0</v>
      </c>
    </row>
    <row r="46" spans="1:30" ht="24.95" customHeight="1" x14ac:dyDescent="0.15">
      <c r="A46" s="369" t="s">
        <v>75</v>
      </c>
      <c r="B46" s="405"/>
      <c r="C46" s="406"/>
      <c r="D46" s="405"/>
      <c r="E46" s="406"/>
      <c r="F46" s="405"/>
      <c r="G46" s="406"/>
      <c r="H46" s="405"/>
      <c r="I46" s="406"/>
      <c r="J46" s="405"/>
      <c r="K46" s="406"/>
      <c r="L46" s="405"/>
      <c r="M46" s="406"/>
      <c r="N46" s="405"/>
      <c r="O46" s="406"/>
      <c r="P46" s="405"/>
      <c r="Q46" s="406"/>
      <c r="R46" s="405"/>
      <c r="S46" s="406"/>
      <c r="T46" s="405"/>
      <c r="U46" s="406"/>
      <c r="V46" s="405"/>
      <c r="W46" s="406"/>
      <c r="X46" s="405"/>
      <c r="Y46" s="406"/>
      <c r="Z46" s="405"/>
      <c r="AA46" s="406"/>
      <c r="AB46" s="407">
        <f t="shared" si="0"/>
        <v>0</v>
      </c>
      <c r="AC46" s="407">
        <f t="shared" si="0"/>
        <v>0</v>
      </c>
      <c r="AD46" s="407">
        <f t="shared" si="1"/>
        <v>0</v>
      </c>
    </row>
    <row r="47" spans="1:30" ht="24.95" customHeight="1" x14ac:dyDescent="0.15">
      <c r="A47" s="369" t="s">
        <v>76</v>
      </c>
      <c r="B47" s="408"/>
      <c r="C47" s="409"/>
      <c r="D47" s="408"/>
      <c r="E47" s="409"/>
      <c r="F47" s="408"/>
      <c r="G47" s="409"/>
      <c r="H47" s="408"/>
      <c r="I47" s="409"/>
      <c r="J47" s="408"/>
      <c r="K47" s="409"/>
      <c r="L47" s="408"/>
      <c r="M47" s="409"/>
      <c r="N47" s="408"/>
      <c r="O47" s="409"/>
      <c r="P47" s="408"/>
      <c r="Q47" s="409"/>
      <c r="R47" s="408"/>
      <c r="S47" s="409"/>
      <c r="T47" s="408"/>
      <c r="U47" s="409"/>
      <c r="V47" s="408"/>
      <c r="W47" s="409"/>
      <c r="X47" s="408"/>
      <c r="Y47" s="409"/>
      <c r="Z47" s="408"/>
      <c r="AA47" s="409"/>
      <c r="AB47" s="410">
        <f t="shared" si="0"/>
        <v>0</v>
      </c>
      <c r="AC47" s="410">
        <f t="shared" si="0"/>
        <v>0</v>
      </c>
      <c r="AD47" s="410">
        <f t="shared" si="1"/>
        <v>0</v>
      </c>
    </row>
    <row r="48" spans="1:30" ht="15" customHeight="1" x14ac:dyDescent="0.15">
      <c r="A48" s="68" t="s">
        <v>77</v>
      </c>
      <c r="B48" s="411">
        <f t="shared" ref="B48:AA48" si="2">SUM(B4:B47)</f>
        <v>0</v>
      </c>
      <c r="C48" s="411">
        <f t="shared" si="2"/>
        <v>0</v>
      </c>
      <c r="D48" s="411">
        <f t="shared" si="2"/>
        <v>25</v>
      </c>
      <c r="E48" s="411">
        <f t="shared" si="2"/>
        <v>259</v>
      </c>
      <c r="F48" s="411">
        <f t="shared" si="2"/>
        <v>18</v>
      </c>
      <c r="G48" s="411">
        <f t="shared" si="2"/>
        <v>41</v>
      </c>
      <c r="H48" s="411">
        <f t="shared" si="2"/>
        <v>388</v>
      </c>
      <c r="I48" s="411">
        <f t="shared" si="2"/>
        <v>4467</v>
      </c>
      <c r="J48" s="411">
        <f t="shared" si="2"/>
        <v>329</v>
      </c>
      <c r="K48" s="411">
        <f t="shared" si="2"/>
        <v>2</v>
      </c>
      <c r="L48" s="411">
        <f t="shared" si="2"/>
        <v>31</v>
      </c>
      <c r="M48" s="411">
        <f t="shared" si="2"/>
        <v>209</v>
      </c>
      <c r="N48" s="411">
        <f t="shared" si="2"/>
        <v>5</v>
      </c>
      <c r="O48" s="411">
        <f t="shared" si="2"/>
        <v>0</v>
      </c>
      <c r="P48" s="411">
        <f t="shared" si="2"/>
        <v>10.7</v>
      </c>
      <c r="Q48" s="411">
        <f t="shared" si="2"/>
        <v>142</v>
      </c>
      <c r="R48" s="411">
        <f t="shared" si="2"/>
        <v>0</v>
      </c>
      <c r="S48" s="411">
        <f t="shared" si="2"/>
        <v>0</v>
      </c>
      <c r="T48" s="411">
        <f t="shared" si="2"/>
        <v>234</v>
      </c>
      <c r="U48" s="411">
        <f t="shared" si="2"/>
        <v>0</v>
      </c>
      <c r="V48" s="411">
        <f t="shared" si="2"/>
        <v>0</v>
      </c>
      <c r="W48" s="411">
        <f t="shared" si="2"/>
        <v>8</v>
      </c>
      <c r="X48" s="411">
        <f t="shared" si="2"/>
        <v>0</v>
      </c>
      <c r="Y48" s="411">
        <f t="shared" si="2"/>
        <v>0</v>
      </c>
      <c r="Z48" s="411">
        <f t="shared" si="2"/>
        <v>0</v>
      </c>
      <c r="AA48" s="411">
        <f t="shared" si="2"/>
        <v>0</v>
      </c>
      <c r="AB48" s="411">
        <f>SUM(AB4:AB47)</f>
        <v>1040.7</v>
      </c>
      <c r="AC48" s="411">
        <f>SUM(AC4:AC47)</f>
        <v>5128</v>
      </c>
      <c r="AD48" s="411">
        <f>SUM(AD4:AD47)</f>
        <v>6168.7</v>
      </c>
    </row>
    <row r="49" spans="1:30" ht="9.9499999999999993" customHeight="1" x14ac:dyDescent="0.15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R49" s="75"/>
      <c r="S49" s="75"/>
      <c r="AB49" s="53"/>
      <c r="AC49" s="53"/>
      <c r="AD49" s="69"/>
    </row>
    <row r="50" spans="1:30" s="60" customFormat="1" ht="13.35" customHeight="1" x14ac:dyDescent="0.3">
      <c r="A50" s="58" t="s">
        <v>81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AD50" s="61"/>
    </row>
    <row r="51" spans="1:30" s="60" customFormat="1" ht="25.9" customHeight="1" x14ac:dyDescent="0.3">
      <c r="A51" s="395" t="s">
        <v>547</v>
      </c>
      <c r="B51" s="395"/>
      <c r="C51" s="395"/>
      <c r="D51" s="395"/>
      <c r="AD51" s="61"/>
    </row>
    <row r="52" spans="1:30" s="60" customFormat="1" ht="13.35" customHeight="1" x14ac:dyDescent="0.3">
      <c r="A52" s="109" t="s">
        <v>428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AD52" s="61"/>
    </row>
    <row r="53" spans="1:30" s="60" customFormat="1" ht="13.35" customHeight="1" x14ac:dyDescent="0.3">
      <c r="A53" s="109" t="s">
        <v>82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AD53" s="61"/>
    </row>
    <row r="54" spans="1:30" s="60" customFormat="1" ht="26.45" customHeight="1" x14ac:dyDescent="0.3">
      <c r="A54" s="534" t="s">
        <v>429</v>
      </c>
      <c r="B54" s="534"/>
      <c r="C54" s="534"/>
      <c r="D54" s="534"/>
      <c r="E54" s="534"/>
      <c r="F54" s="534"/>
      <c r="G54" s="534"/>
      <c r="H54" s="534"/>
      <c r="I54" s="534"/>
      <c r="J54" s="534"/>
      <c r="K54" s="534"/>
      <c r="L54" s="534"/>
      <c r="M54" s="534"/>
      <c r="AD54" s="61"/>
    </row>
    <row r="55" spans="1:30" s="60" customFormat="1" ht="12" customHeight="1" x14ac:dyDescent="0.3">
      <c r="A55" s="61"/>
      <c r="AD55" s="61"/>
    </row>
    <row r="56" spans="1:30" x14ac:dyDescent="0.3">
      <c r="AD56" s="69"/>
    </row>
    <row r="57" spans="1:30" x14ac:dyDescent="0.3">
      <c r="A57" s="69"/>
    </row>
    <row r="58" spans="1:30" x14ac:dyDescent="0.3">
      <c r="A58" s="69"/>
    </row>
  </sheetData>
  <sheetProtection algorithmName="SHA-512" hashValue="jVHl8RtawAJym3RXeIFKY+1rjmgDxaheEu64CmcyVxYu0JfwAPB0KT6bhTCu66CK+cmo3Sz8BwJoeHmesdDiWQ==" saltValue="RQ6YwH5aNzbKukOPzpgzhw==" spinCount="100000" sheet="1" selectLockedCells="1"/>
  <mergeCells count="19"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D3"/>
    <mergeCell ref="A49:Q49"/>
    <mergeCell ref="R2:S2"/>
    <mergeCell ref="T2:U2"/>
    <mergeCell ref="V2:W2"/>
    <mergeCell ref="X2:Y2"/>
    <mergeCell ref="Z2:AA2"/>
    <mergeCell ref="AB2:AC2"/>
  </mergeCells>
  <phoneticPr fontId="43" type="noConversion"/>
  <printOptions horizontalCentered="1"/>
  <pageMargins left="0.19685039370078741" right="0.19685039370078741" top="0.59055118110236227" bottom="0.59055118110236227" header="0" footer="0"/>
  <pageSetup paperSize="9" scale="51" fitToHeight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>
      <selection activeCell="B2" sqref="B2"/>
    </sheetView>
  </sheetViews>
  <sheetFormatPr defaultColWidth="9.140625" defaultRowHeight="12.75" x14ac:dyDescent="0.2"/>
  <cols>
    <col min="1" max="1" width="14.42578125" style="468" customWidth="1"/>
    <col min="2" max="16384" width="9.140625" style="468"/>
  </cols>
  <sheetData>
    <row r="1" spans="2:10" ht="26.25" customHeight="1" thickBot="1" x14ac:dyDescent="0.25"/>
    <row r="2" spans="2:10" ht="13.5" thickTop="1" x14ac:dyDescent="0.2">
      <c r="B2" s="421"/>
      <c r="C2" s="422"/>
      <c r="D2" s="422"/>
      <c r="E2" s="422"/>
      <c r="F2" s="423"/>
      <c r="G2" s="423"/>
      <c r="H2" s="423"/>
      <c r="I2" s="423"/>
      <c r="J2" s="424"/>
    </row>
    <row r="3" spans="2:10" ht="18.75" customHeight="1" x14ac:dyDescent="0.2">
      <c r="B3" s="416" t="s">
        <v>438</v>
      </c>
      <c r="C3" s="417"/>
      <c r="D3" s="418"/>
      <c r="E3" s="418"/>
      <c r="F3" s="418"/>
      <c r="G3" s="418"/>
      <c r="H3" s="418"/>
      <c r="I3" s="418"/>
      <c r="J3" s="419"/>
    </row>
    <row r="4" spans="2:10" ht="1.5" customHeight="1" x14ac:dyDescent="0.2">
      <c r="B4" s="430" t="s">
        <v>435</v>
      </c>
      <c r="C4" s="431"/>
      <c r="D4" s="431"/>
      <c r="E4" s="431"/>
      <c r="F4" s="431"/>
      <c r="G4" s="431"/>
      <c r="H4" s="431"/>
      <c r="I4" s="431"/>
      <c r="J4" s="432"/>
    </row>
    <row r="5" spans="2:10" ht="25.5" customHeight="1" x14ac:dyDescent="0.2">
      <c r="B5" s="518" t="s">
        <v>548</v>
      </c>
      <c r="C5" s="519"/>
      <c r="D5" s="519"/>
      <c r="E5" s="519"/>
      <c r="F5" s="519"/>
      <c r="G5" s="519"/>
      <c r="H5" s="519"/>
      <c r="I5" s="519"/>
      <c r="J5" s="520"/>
    </row>
    <row r="6" spans="2:10" ht="4.5" customHeight="1" x14ac:dyDescent="0.2">
      <c r="B6" s="521"/>
      <c r="C6" s="519"/>
      <c r="D6" s="519"/>
      <c r="E6" s="519"/>
      <c r="F6" s="519"/>
      <c r="G6" s="519"/>
      <c r="H6" s="519"/>
      <c r="I6" s="519"/>
      <c r="J6" s="520"/>
    </row>
    <row r="7" spans="2:10" ht="30" customHeight="1" x14ac:dyDescent="0.2">
      <c r="B7" s="522" t="s">
        <v>549</v>
      </c>
      <c r="C7" s="523"/>
      <c r="D7" s="523"/>
      <c r="E7" s="523"/>
      <c r="F7" s="523"/>
      <c r="G7" s="523"/>
      <c r="H7" s="523"/>
      <c r="I7" s="523"/>
      <c r="J7" s="524"/>
    </row>
    <row r="8" spans="2:10" ht="18" customHeight="1" x14ac:dyDescent="0.2">
      <c r="B8" s="525"/>
      <c r="C8" s="523"/>
      <c r="D8" s="523"/>
      <c r="E8" s="523"/>
      <c r="F8" s="523"/>
      <c r="G8" s="523"/>
      <c r="H8" s="523"/>
      <c r="I8" s="523"/>
      <c r="J8" s="524"/>
    </row>
    <row r="9" spans="2:10" ht="37.5" customHeight="1" x14ac:dyDescent="0.2">
      <c r="B9" s="525"/>
      <c r="C9" s="523"/>
      <c r="D9" s="523"/>
      <c r="E9" s="523"/>
      <c r="F9" s="523"/>
      <c r="G9" s="523"/>
      <c r="H9" s="523"/>
      <c r="I9" s="523"/>
      <c r="J9" s="524"/>
    </row>
    <row r="10" spans="2:10" ht="19.5" customHeight="1" x14ac:dyDescent="0.2">
      <c r="B10" s="526" t="s">
        <v>436</v>
      </c>
      <c r="C10" s="527"/>
      <c r="D10" s="527"/>
      <c r="E10" s="527"/>
      <c r="F10" s="527"/>
      <c r="G10" s="527"/>
      <c r="H10" s="527"/>
      <c r="I10" s="527"/>
      <c r="J10" s="528"/>
    </row>
    <row r="11" spans="2:10" ht="17.25" customHeight="1" x14ac:dyDescent="0.2">
      <c r="B11" s="526"/>
      <c r="C11" s="527"/>
      <c r="D11" s="527"/>
      <c r="E11" s="527"/>
      <c r="F11" s="527"/>
      <c r="G11" s="527"/>
      <c r="H11" s="527"/>
      <c r="I11" s="527"/>
      <c r="J11" s="528"/>
    </row>
    <row r="12" spans="2:10" x14ac:dyDescent="0.2">
      <c r="B12" s="427"/>
      <c r="C12" s="425"/>
      <c r="D12" s="425"/>
      <c r="E12" s="425"/>
      <c r="F12" s="425"/>
      <c r="G12" s="425"/>
      <c r="H12" s="425"/>
      <c r="I12" s="425"/>
      <c r="J12" s="426"/>
    </row>
    <row r="13" spans="2:10" x14ac:dyDescent="0.2">
      <c r="B13" s="428" t="s">
        <v>434</v>
      </c>
      <c r="C13" s="429"/>
      <c r="D13" s="429"/>
      <c r="E13" s="420"/>
      <c r="F13" s="425"/>
      <c r="G13" s="425"/>
      <c r="H13" s="425"/>
      <c r="I13" s="425"/>
      <c r="J13" s="426"/>
    </row>
    <row r="14" spans="2:10" ht="7.5" customHeight="1" x14ac:dyDescent="0.2">
      <c r="B14" s="433"/>
      <c r="C14" s="434"/>
      <c r="D14" s="434"/>
      <c r="E14" s="434"/>
      <c r="F14" s="434"/>
      <c r="G14" s="434"/>
      <c r="H14" s="434"/>
      <c r="I14" s="434"/>
      <c r="J14" s="435"/>
    </row>
    <row r="15" spans="2:10" x14ac:dyDescent="0.2">
      <c r="B15" s="509"/>
      <c r="C15" s="510"/>
      <c r="D15" s="510"/>
      <c r="E15" s="510"/>
      <c r="F15" s="510"/>
      <c r="G15" s="510"/>
      <c r="H15" s="510"/>
      <c r="I15" s="510"/>
      <c r="J15" s="511"/>
    </row>
    <row r="16" spans="2:10" x14ac:dyDescent="0.2">
      <c r="B16" s="512"/>
      <c r="C16" s="513"/>
      <c r="D16" s="513"/>
      <c r="E16" s="513"/>
      <c r="F16" s="513"/>
      <c r="G16" s="513"/>
      <c r="H16" s="513"/>
      <c r="I16" s="513"/>
      <c r="J16" s="514"/>
    </row>
    <row r="17" spans="2:10" x14ac:dyDescent="0.2">
      <c r="B17" s="512"/>
      <c r="C17" s="513"/>
      <c r="D17" s="513"/>
      <c r="E17" s="513"/>
      <c r="F17" s="513"/>
      <c r="G17" s="513"/>
      <c r="H17" s="513"/>
      <c r="I17" s="513"/>
      <c r="J17" s="514"/>
    </row>
    <row r="18" spans="2:10" x14ac:dyDescent="0.2">
      <c r="B18" s="512"/>
      <c r="C18" s="513"/>
      <c r="D18" s="513"/>
      <c r="E18" s="513"/>
      <c r="F18" s="513"/>
      <c r="G18" s="513"/>
      <c r="H18" s="513"/>
      <c r="I18" s="513"/>
      <c r="J18" s="514"/>
    </row>
    <row r="19" spans="2:10" x14ac:dyDescent="0.2">
      <c r="B19" s="512"/>
      <c r="C19" s="513"/>
      <c r="D19" s="513"/>
      <c r="E19" s="513"/>
      <c r="F19" s="513"/>
      <c r="G19" s="513"/>
      <c r="H19" s="513"/>
      <c r="I19" s="513"/>
      <c r="J19" s="514"/>
    </row>
    <row r="20" spans="2:10" x14ac:dyDescent="0.2">
      <c r="B20" s="512"/>
      <c r="C20" s="513"/>
      <c r="D20" s="513"/>
      <c r="E20" s="513"/>
      <c r="F20" s="513"/>
      <c r="G20" s="513"/>
      <c r="H20" s="513"/>
      <c r="I20" s="513"/>
      <c r="J20" s="514"/>
    </row>
    <row r="21" spans="2:10" x14ac:dyDescent="0.2">
      <c r="B21" s="529"/>
      <c r="C21" s="530"/>
      <c r="D21" s="530"/>
      <c r="E21" s="530"/>
      <c r="F21" s="530"/>
      <c r="G21" s="530"/>
      <c r="H21" s="530"/>
      <c r="I21" s="530"/>
      <c r="J21" s="531"/>
    </row>
    <row r="22" spans="2:10" x14ac:dyDescent="0.2">
      <c r="B22" s="433"/>
      <c r="C22" s="434"/>
      <c r="D22" s="434"/>
      <c r="E22" s="434"/>
      <c r="F22" s="434"/>
      <c r="G22" s="434"/>
      <c r="H22" s="434"/>
      <c r="I22" s="434"/>
      <c r="J22" s="435"/>
    </row>
    <row r="23" spans="2:10" x14ac:dyDescent="0.2">
      <c r="B23" s="509"/>
      <c r="C23" s="510"/>
      <c r="D23" s="510"/>
      <c r="E23" s="510"/>
      <c r="F23" s="510"/>
      <c r="G23" s="510"/>
      <c r="H23" s="510"/>
      <c r="I23" s="510"/>
      <c r="J23" s="511"/>
    </row>
    <row r="24" spans="2:10" x14ac:dyDescent="0.2">
      <c r="B24" s="512"/>
      <c r="C24" s="513"/>
      <c r="D24" s="513"/>
      <c r="E24" s="513"/>
      <c r="F24" s="513"/>
      <c r="G24" s="513"/>
      <c r="H24" s="513"/>
      <c r="I24" s="513"/>
      <c r="J24" s="514"/>
    </row>
    <row r="25" spans="2:10" x14ac:dyDescent="0.2">
      <c r="B25" s="512"/>
      <c r="C25" s="513"/>
      <c r="D25" s="513"/>
      <c r="E25" s="513"/>
      <c r="F25" s="513"/>
      <c r="G25" s="513"/>
      <c r="H25" s="513"/>
      <c r="I25" s="513"/>
      <c r="J25" s="514"/>
    </row>
    <row r="26" spans="2:10" x14ac:dyDescent="0.2">
      <c r="B26" s="512"/>
      <c r="C26" s="513"/>
      <c r="D26" s="513"/>
      <c r="E26" s="513"/>
      <c r="F26" s="513"/>
      <c r="G26" s="513"/>
      <c r="H26" s="513"/>
      <c r="I26" s="513"/>
      <c r="J26" s="514"/>
    </row>
    <row r="27" spans="2:10" x14ac:dyDescent="0.2">
      <c r="B27" s="512"/>
      <c r="C27" s="513"/>
      <c r="D27" s="513"/>
      <c r="E27" s="513"/>
      <c r="F27" s="513"/>
      <c r="G27" s="513"/>
      <c r="H27" s="513"/>
      <c r="I27" s="513"/>
      <c r="J27" s="514"/>
    </row>
    <row r="28" spans="2:10" x14ac:dyDescent="0.2">
      <c r="B28" s="512"/>
      <c r="C28" s="513"/>
      <c r="D28" s="513"/>
      <c r="E28" s="513"/>
      <c r="F28" s="513"/>
      <c r="G28" s="513"/>
      <c r="H28" s="513"/>
      <c r="I28" s="513"/>
      <c r="J28" s="514"/>
    </row>
    <row r="29" spans="2:10" x14ac:dyDescent="0.2">
      <c r="B29" s="512"/>
      <c r="C29" s="513"/>
      <c r="D29" s="513"/>
      <c r="E29" s="513"/>
      <c r="F29" s="513"/>
      <c r="G29" s="513"/>
      <c r="H29" s="513"/>
      <c r="I29" s="513"/>
      <c r="J29" s="514"/>
    </row>
    <row r="30" spans="2:10" x14ac:dyDescent="0.2">
      <c r="B30" s="512"/>
      <c r="C30" s="513"/>
      <c r="D30" s="513"/>
      <c r="E30" s="513"/>
      <c r="F30" s="513"/>
      <c r="G30" s="513"/>
      <c r="H30" s="513"/>
      <c r="I30" s="513"/>
      <c r="J30" s="514"/>
    </row>
    <row r="31" spans="2:10" x14ac:dyDescent="0.2">
      <c r="B31" s="512"/>
      <c r="C31" s="513"/>
      <c r="D31" s="513"/>
      <c r="E31" s="513"/>
      <c r="F31" s="513"/>
      <c r="G31" s="513"/>
      <c r="H31" s="513"/>
      <c r="I31" s="513"/>
      <c r="J31" s="514"/>
    </row>
    <row r="32" spans="2:10" x14ac:dyDescent="0.2">
      <c r="B32" s="512"/>
      <c r="C32" s="513"/>
      <c r="D32" s="513"/>
      <c r="E32" s="513"/>
      <c r="F32" s="513"/>
      <c r="G32" s="513"/>
      <c r="H32" s="513"/>
      <c r="I32" s="513"/>
      <c r="J32" s="514"/>
    </row>
    <row r="33" spans="2:10" x14ac:dyDescent="0.2">
      <c r="B33" s="512"/>
      <c r="C33" s="513"/>
      <c r="D33" s="513"/>
      <c r="E33" s="513"/>
      <c r="F33" s="513"/>
      <c r="G33" s="513"/>
      <c r="H33" s="513"/>
      <c r="I33" s="513"/>
      <c r="J33" s="514"/>
    </row>
    <row r="34" spans="2:10" x14ac:dyDescent="0.2">
      <c r="B34" s="512"/>
      <c r="C34" s="513"/>
      <c r="D34" s="513"/>
      <c r="E34" s="513"/>
      <c r="F34" s="513"/>
      <c r="G34" s="513"/>
      <c r="H34" s="513"/>
      <c r="I34" s="513"/>
      <c r="J34" s="514"/>
    </row>
    <row r="35" spans="2:10" x14ac:dyDescent="0.2">
      <c r="B35" s="512"/>
      <c r="C35" s="513"/>
      <c r="D35" s="513"/>
      <c r="E35" s="513"/>
      <c r="F35" s="513"/>
      <c r="G35" s="513"/>
      <c r="H35" s="513"/>
      <c r="I35" s="513"/>
      <c r="J35" s="514"/>
    </row>
    <row r="36" spans="2:10" x14ac:dyDescent="0.2">
      <c r="B36" s="512"/>
      <c r="C36" s="513"/>
      <c r="D36" s="513"/>
      <c r="E36" s="513"/>
      <c r="F36" s="513"/>
      <c r="G36" s="513"/>
      <c r="H36" s="513"/>
      <c r="I36" s="513"/>
      <c r="J36" s="514"/>
    </row>
    <row r="37" spans="2:10" x14ac:dyDescent="0.2">
      <c r="B37" s="529"/>
      <c r="C37" s="530"/>
      <c r="D37" s="530"/>
      <c r="E37" s="530"/>
      <c r="F37" s="530"/>
      <c r="G37" s="530"/>
      <c r="H37" s="530"/>
      <c r="I37" s="530"/>
      <c r="J37" s="531"/>
    </row>
    <row r="38" spans="2:10" x14ac:dyDescent="0.2">
      <c r="B38" s="433"/>
      <c r="C38" s="434"/>
      <c r="D38" s="434"/>
      <c r="E38" s="434"/>
      <c r="F38" s="434"/>
      <c r="G38" s="434"/>
      <c r="H38" s="434"/>
      <c r="I38" s="434"/>
      <c r="J38" s="435"/>
    </row>
    <row r="39" spans="2:10" x14ac:dyDescent="0.2">
      <c r="B39" s="509"/>
      <c r="C39" s="510"/>
      <c r="D39" s="510"/>
      <c r="E39" s="510"/>
      <c r="F39" s="510"/>
      <c r="G39" s="510"/>
      <c r="H39" s="510"/>
      <c r="I39" s="510"/>
      <c r="J39" s="511"/>
    </row>
    <row r="40" spans="2:10" x14ac:dyDescent="0.2">
      <c r="B40" s="512"/>
      <c r="C40" s="513"/>
      <c r="D40" s="513"/>
      <c r="E40" s="513"/>
      <c r="F40" s="513"/>
      <c r="G40" s="513"/>
      <c r="H40" s="513"/>
      <c r="I40" s="513"/>
      <c r="J40" s="514"/>
    </row>
    <row r="41" spans="2:10" x14ac:dyDescent="0.2">
      <c r="B41" s="512"/>
      <c r="C41" s="513"/>
      <c r="D41" s="513"/>
      <c r="E41" s="513"/>
      <c r="F41" s="513"/>
      <c r="G41" s="513"/>
      <c r="H41" s="513"/>
      <c r="I41" s="513"/>
      <c r="J41" s="514"/>
    </row>
    <row r="42" spans="2:10" x14ac:dyDescent="0.2">
      <c r="B42" s="512"/>
      <c r="C42" s="513"/>
      <c r="D42" s="513"/>
      <c r="E42" s="513"/>
      <c r="F42" s="513"/>
      <c r="G42" s="513"/>
      <c r="H42" s="513"/>
      <c r="I42" s="513"/>
      <c r="J42" s="514"/>
    </row>
    <row r="43" spans="2:10" x14ac:dyDescent="0.2">
      <c r="B43" s="512"/>
      <c r="C43" s="513"/>
      <c r="D43" s="513"/>
      <c r="E43" s="513"/>
      <c r="F43" s="513"/>
      <c r="G43" s="513"/>
      <c r="H43" s="513"/>
      <c r="I43" s="513"/>
      <c r="J43" s="514"/>
    </row>
    <row r="44" spans="2:10" x14ac:dyDescent="0.2">
      <c r="B44" s="512"/>
      <c r="C44" s="513"/>
      <c r="D44" s="513"/>
      <c r="E44" s="513"/>
      <c r="F44" s="513"/>
      <c r="G44" s="513"/>
      <c r="H44" s="513"/>
      <c r="I44" s="513"/>
      <c r="J44" s="514"/>
    </row>
    <row r="45" spans="2:10" x14ac:dyDescent="0.2">
      <c r="B45" s="512"/>
      <c r="C45" s="513"/>
      <c r="D45" s="513"/>
      <c r="E45" s="513"/>
      <c r="F45" s="513"/>
      <c r="G45" s="513"/>
      <c r="H45" s="513"/>
      <c r="I45" s="513"/>
      <c r="J45" s="514"/>
    </row>
    <row r="46" spans="2:10" x14ac:dyDescent="0.2">
      <c r="B46" s="512"/>
      <c r="C46" s="513"/>
      <c r="D46" s="513"/>
      <c r="E46" s="513"/>
      <c r="F46" s="513"/>
      <c r="G46" s="513"/>
      <c r="H46" s="513"/>
      <c r="I46" s="513"/>
      <c r="J46" s="514"/>
    </row>
    <row r="47" spans="2:10" x14ac:dyDescent="0.2">
      <c r="B47" s="512"/>
      <c r="C47" s="513"/>
      <c r="D47" s="513"/>
      <c r="E47" s="513"/>
      <c r="F47" s="513"/>
      <c r="G47" s="513"/>
      <c r="H47" s="513"/>
      <c r="I47" s="513"/>
      <c r="J47" s="514"/>
    </row>
    <row r="48" spans="2:10" x14ac:dyDescent="0.2">
      <c r="B48" s="512"/>
      <c r="C48" s="513"/>
      <c r="D48" s="513"/>
      <c r="E48" s="513"/>
      <c r="F48" s="513"/>
      <c r="G48" s="513"/>
      <c r="H48" s="513"/>
      <c r="I48" s="513"/>
      <c r="J48" s="514"/>
    </row>
    <row r="49" spans="2:10" x14ac:dyDescent="0.2">
      <c r="B49" s="512"/>
      <c r="C49" s="513"/>
      <c r="D49" s="513"/>
      <c r="E49" s="513"/>
      <c r="F49" s="513"/>
      <c r="G49" s="513"/>
      <c r="H49" s="513"/>
      <c r="I49" s="513"/>
      <c r="J49" s="514"/>
    </row>
    <row r="50" spans="2:10" x14ac:dyDescent="0.2">
      <c r="B50" s="512"/>
      <c r="C50" s="513"/>
      <c r="D50" s="513"/>
      <c r="E50" s="513"/>
      <c r="F50" s="513"/>
      <c r="G50" s="513"/>
      <c r="H50" s="513"/>
      <c r="I50" s="513"/>
      <c r="J50" s="514"/>
    </row>
    <row r="51" spans="2:10" x14ac:dyDescent="0.2">
      <c r="B51" s="512"/>
      <c r="C51" s="513"/>
      <c r="D51" s="513"/>
      <c r="E51" s="513"/>
      <c r="F51" s="513"/>
      <c r="G51" s="513"/>
      <c r="H51" s="513"/>
      <c r="I51" s="513"/>
      <c r="J51" s="514"/>
    </row>
    <row r="52" spans="2:10" x14ac:dyDescent="0.2">
      <c r="B52" s="512"/>
      <c r="C52" s="513"/>
      <c r="D52" s="513"/>
      <c r="E52" s="513"/>
      <c r="F52" s="513"/>
      <c r="G52" s="513"/>
      <c r="H52" s="513"/>
      <c r="I52" s="513"/>
      <c r="J52" s="514"/>
    </row>
    <row r="53" spans="2:10" x14ac:dyDescent="0.2">
      <c r="B53" s="512"/>
      <c r="C53" s="513"/>
      <c r="D53" s="513"/>
      <c r="E53" s="513"/>
      <c r="F53" s="513"/>
      <c r="G53" s="513"/>
      <c r="H53" s="513"/>
      <c r="I53" s="513"/>
      <c r="J53" s="514"/>
    </row>
    <row r="54" spans="2:10" x14ac:dyDescent="0.2">
      <c r="B54" s="512"/>
      <c r="C54" s="513"/>
      <c r="D54" s="513"/>
      <c r="E54" s="513"/>
      <c r="F54" s="513"/>
      <c r="G54" s="513"/>
      <c r="H54" s="513"/>
      <c r="I54" s="513"/>
      <c r="J54" s="514"/>
    </row>
    <row r="55" spans="2:10" x14ac:dyDescent="0.2">
      <c r="B55" s="512"/>
      <c r="C55" s="513"/>
      <c r="D55" s="513"/>
      <c r="E55" s="513"/>
      <c r="F55" s="513"/>
      <c r="G55" s="513"/>
      <c r="H55" s="513"/>
      <c r="I55" s="513"/>
      <c r="J55" s="514"/>
    </row>
    <row r="56" spans="2:10" x14ac:dyDescent="0.2">
      <c r="B56" s="512"/>
      <c r="C56" s="513"/>
      <c r="D56" s="513"/>
      <c r="E56" s="513"/>
      <c r="F56" s="513"/>
      <c r="G56" s="513"/>
      <c r="H56" s="513"/>
      <c r="I56" s="513"/>
      <c r="J56" s="514"/>
    </row>
    <row r="57" spans="2:10" ht="13.5" thickBot="1" x14ac:dyDescent="0.25">
      <c r="B57" s="515"/>
      <c r="C57" s="516"/>
      <c r="D57" s="516"/>
      <c r="E57" s="516"/>
      <c r="F57" s="516"/>
      <c r="G57" s="516"/>
      <c r="H57" s="516"/>
      <c r="I57" s="516"/>
      <c r="J57" s="517"/>
    </row>
    <row r="58" spans="2:10" ht="13.5" thickTop="1" x14ac:dyDescent="0.2"/>
  </sheetData>
  <sheetProtection algorithmName="SHA-512" hashValue="p8aWtSJT8i0UA8vhbdggUJnCR/IPvCnuyBJn1B2PrmpnfR5N8t76qbw7780OV8l+gjRhL8vmQejl+wjfyZoBIw==" saltValue="sdKqsTlG6nu1QzHDZDvYiA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Normal="100" workbookViewId="0">
      <pane ySplit="1" topLeftCell="A2" activePane="bottomLeft" state="frozen"/>
      <selection activeCell="J10" sqref="J10"/>
      <selection pane="bottomLeft" activeCell="C7" sqref="C7"/>
    </sheetView>
  </sheetViews>
  <sheetFormatPr defaultColWidth="9.140625" defaultRowHeight="9" x14ac:dyDescent="0.2"/>
  <cols>
    <col min="1" max="1" width="30.7109375" style="69" customWidth="1"/>
    <col min="2" max="3" width="20.7109375" style="69" customWidth="1"/>
    <col min="4" max="4" width="40.42578125" style="69" customWidth="1"/>
    <col min="5" max="7" width="9.140625" style="449"/>
    <col min="8" max="21" width="9.140625" style="457"/>
    <col min="22" max="16384" width="9.140625" style="69"/>
  </cols>
  <sheetData>
    <row r="1" spans="1:21" s="135" customFormat="1" ht="39.950000000000003" customHeight="1" x14ac:dyDescent="0.2">
      <c r="A1" s="579" t="s">
        <v>451</v>
      </c>
      <c r="B1" s="579"/>
      <c r="C1" s="579"/>
      <c r="D1" s="579"/>
      <c r="E1" s="448"/>
      <c r="F1" s="448"/>
      <c r="G1" s="448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</row>
    <row r="2" spans="1:21" ht="15" customHeight="1" x14ac:dyDescent="0.2">
      <c r="A2" s="581" t="s">
        <v>229</v>
      </c>
      <c r="B2" s="582"/>
      <c r="C2" s="582"/>
      <c r="D2" s="583"/>
    </row>
    <row r="3" spans="1:21" ht="15" customHeight="1" x14ac:dyDescent="0.2">
      <c r="A3" s="136" t="s">
        <v>11</v>
      </c>
      <c r="B3" s="584" t="s">
        <v>230</v>
      </c>
      <c r="C3" s="585"/>
      <c r="D3" s="137" t="s">
        <v>231</v>
      </c>
    </row>
    <row r="4" spans="1:21" ht="15" customHeight="1" x14ac:dyDescent="0.2">
      <c r="A4" s="412" t="s">
        <v>431</v>
      </c>
      <c r="B4" s="586"/>
      <c r="C4" s="587"/>
      <c r="D4" s="588" t="s">
        <v>232</v>
      </c>
    </row>
    <row r="5" spans="1:21" ht="24.95" customHeight="1" x14ac:dyDescent="0.2">
      <c r="A5" s="138" t="s">
        <v>507</v>
      </c>
      <c r="B5" s="139" t="s">
        <v>233</v>
      </c>
      <c r="C5" s="140" t="s">
        <v>234</v>
      </c>
      <c r="D5" s="589"/>
    </row>
    <row r="6" spans="1:21" ht="21.95" customHeight="1" x14ac:dyDescent="0.2">
      <c r="A6" s="237" t="s">
        <v>203</v>
      </c>
      <c r="B6" s="312">
        <v>8</v>
      </c>
      <c r="C6" s="342" t="s">
        <v>555</v>
      </c>
      <c r="D6" s="293" t="s">
        <v>491</v>
      </c>
      <c r="E6" s="450" t="s">
        <v>235</v>
      </c>
    </row>
    <row r="7" spans="1:21" ht="21.95" customHeight="1" x14ac:dyDescent="0.2">
      <c r="A7" s="238" t="s">
        <v>441</v>
      </c>
      <c r="B7" s="437"/>
      <c r="C7" s="438"/>
      <c r="D7" s="293"/>
      <c r="E7" s="449" t="s">
        <v>236</v>
      </c>
    </row>
    <row r="8" spans="1:21" ht="21.95" customHeight="1" x14ac:dyDescent="0.2">
      <c r="A8" s="238" t="s">
        <v>204</v>
      </c>
      <c r="B8" s="314"/>
      <c r="C8" s="343"/>
      <c r="D8" s="293"/>
      <c r="E8" s="449" t="s">
        <v>237</v>
      </c>
    </row>
    <row r="9" spans="1:21" ht="21.95" customHeight="1" x14ac:dyDescent="0.2">
      <c r="A9" s="238" t="s">
        <v>506</v>
      </c>
      <c r="B9" s="314"/>
      <c r="C9" s="343"/>
      <c r="D9" s="293"/>
    </row>
    <row r="10" spans="1:21" ht="21.95" customHeight="1" x14ac:dyDescent="0.2">
      <c r="A10" s="239" t="s">
        <v>238</v>
      </c>
      <c r="B10" s="313"/>
      <c r="C10" s="344"/>
      <c r="D10" s="293"/>
    </row>
    <row r="11" spans="1:21" ht="21.95" customHeight="1" x14ac:dyDescent="0.2">
      <c r="A11" s="141" t="s">
        <v>77</v>
      </c>
      <c r="B11" s="226">
        <f>SUM(B6:B10)</f>
        <v>8</v>
      </c>
      <c r="C11" s="230">
        <f>SUM(C6:C10)</f>
        <v>0</v>
      </c>
      <c r="D11" s="292"/>
    </row>
    <row r="12" spans="1:21" ht="15" customHeight="1" x14ac:dyDescent="0.2">
      <c r="A12" s="291" t="s">
        <v>432</v>
      </c>
    </row>
    <row r="13" spans="1:21" s="61" customFormat="1" ht="30" customHeight="1" x14ac:dyDescent="0.2">
      <c r="A13" s="61" t="s">
        <v>508</v>
      </c>
      <c r="B13" s="580" t="s">
        <v>414</v>
      </c>
      <c r="C13" s="580"/>
      <c r="D13" s="580"/>
      <c r="E13" s="451"/>
      <c r="F13" s="451"/>
      <c r="G13" s="451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</row>
    <row r="14" spans="1:21" ht="15" customHeight="1" x14ac:dyDescent="0.2">
      <c r="A14" s="61" t="s">
        <v>522</v>
      </c>
    </row>
    <row r="16" spans="1:21" ht="15" customHeight="1" x14ac:dyDescent="0.2">
      <c r="A16" s="581" t="s">
        <v>229</v>
      </c>
      <c r="B16" s="582"/>
      <c r="C16" s="582"/>
      <c r="D16" s="583"/>
    </row>
    <row r="17" spans="1:21" ht="15" customHeight="1" x14ac:dyDescent="0.2">
      <c r="A17" s="141" t="s">
        <v>11</v>
      </c>
      <c r="B17" s="584" t="s">
        <v>230</v>
      </c>
      <c r="C17" s="585"/>
      <c r="D17" s="137" t="s">
        <v>231</v>
      </c>
    </row>
    <row r="18" spans="1:21" ht="15" customHeight="1" x14ac:dyDescent="0.2">
      <c r="A18" s="412" t="s">
        <v>431</v>
      </c>
      <c r="B18" s="586"/>
      <c r="C18" s="587"/>
      <c r="D18" s="588" t="s">
        <v>232</v>
      </c>
    </row>
    <row r="19" spans="1:21" ht="24.95" customHeight="1" x14ac:dyDescent="0.2">
      <c r="A19" s="138" t="s">
        <v>507</v>
      </c>
      <c r="B19" s="139" t="s">
        <v>233</v>
      </c>
      <c r="C19" s="142" t="s">
        <v>234</v>
      </c>
      <c r="D19" s="589"/>
    </row>
    <row r="20" spans="1:21" ht="21.95" customHeight="1" x14ac:dyDescent="0.2">
      <c r="A20" s="237" t="s">
        <v>203</v>
      </c>
      <c r="B20" s="312"/>
      <c r="C20" s="342"/>
      <c r="D20" s="293"/>
    </row>
    <row r="21" spans="1:21" ht="21.95" customHeight="1" x14ac:dyDescent="0.2">
      <c r="A21" s="238" t="s">
        <v>441</v>
      </c>
      <c r="B21" s="437"/>
      <c r="C21" s="438"/>
      <c r="D21" s="293"/>
      <c r="E21" s="450"/>
    </row>
    <row r="22" spans="1:21" ht="21.95" customHeight="1" x14ac:dyDescent="0.2">
      <c r="A22" s="238" t="s">
        <v>204</v>
      </c>
      <c r="B22" s="314"/>
      <c r="C22" s="343"/>
      <c r="D22" s="293"/>
    </row>
    <row r="23" spans="1:21" ht="21.95" customHeight="1" x14ac:dyDescent="0.2">
      <c r="A23" s="238" t="s">
        <v>506</v>
      </c>
      <c r="B23" s="314"/>
      <c r="C23" s="343"/>
      <c r="D23" s="293"/>
    </row>
    <row r="24" spans="1:21" ht="21.95" customHeight="1" x14ac:dyDescent="0.2">
      <c r="A24" s="239" t="s">
        <v>238</v>
      </c>
      <c r="B24" s="313"/>
      <c r="C24" s="344"/>
      <c r="D24" s="293"/>
    </row>
    <row r="25" spans="1:21" ht="21.95" customHeight="1" x14ac:dyDescent="0.2">
      <c r="A25" s="141" t="s">
        <v>77</v>
      </c>
      <c r="B25" s="226">
        <f>SUM(B20:B24)</f>
        <v>0</v>
      </c>
      <c r="C25" s="230">
        <f>SUM(C20:C24)</f>
        <v>0</v>
      </c>
      <c r="D25" s="292"/>
    </row>
    <row r="26" spans="1:21" ht="15" customHeight="1" x14ac:dyDescent="0.2">
      <c r="A26" s="291" t="s">
        <v>432</v>
      </c>
    </row>
    <row r="27" spans="1:21" s="61" customFormat="1" ht="30" customHeight="1" x14ac:dyDescent="0.2">
      <c r="A27" s="61" t="s">
        <v>508</v>
      </c>
      <c r="B27" s="580" t="s">
        <v>414</v>
      </c>
      <c r="C27" s="580"/>
      <c r="D27" s="580"/>
      <c r="E27" s="451"/>
      <c r="F27" s="451"/>
      <c r="G27" s="451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</row>
    <row r="28" spans="1:21" ht="15" customHeight="1" x14ac:dyDescent="0.2">
      <c r="A28" s="61" t="s">
        <v>522</v>
      </c>
    </row>
    <row r="29" spans="1:21" ht="12" customHeight="1" x14ac:dyDescent="0.2"/>
    <row r="30" spans="1:21" ht="15" customHeight="1" x14ac:dyDescent="0.2">
      <c r="A30" s="581" t="s">
        <v>229</v>
      </c>
      <c r="B30" s="582"/>
      <c r="C30" s="582"/>
      <c r="D30" s="583"/>
    </row>
    <row r="31" spans="1:21" ht="15" customHeight="1" x14ac:dyDescent="0.2">
      <c r="A31" s="141" t="s">
        <v>11</v>
      </c>
      <c r="B31" s="584" t="s">
        <v>230</v>
      </c>
      <c r="C31" s="585"/>
      <c r="D31" s="137" t="s">
        <v>231</v>
      </c>
    </row>
    <row r="32" spans="1:21" ht="15" customHeight="1" x14ac:dyDescent="0.2">
      <c r="A32" s="412" t="s">
        <v>431</v>
      </c>
      <c r="B32" s="586"/>
      <c r="C32" s="587"/>
      <c r="D32" s="588" t="s">
        <v>232</v>
      </c>
    </row>
    <row r="33" spans="1:21" ht="24.95" customHeight="1" x14ac:dyDescent="0.2">
      <c r="A33" s="138" t="s">
        <v>507</v>
      </c>
      <c r="B33" s="139" t="s">
        <v>233</v>
      </c>
      <c r="C33" s="142" t="s">
        <v>234</v>
      </c>
      <c r="D33" s="589"/>
    </row>
    <row r="34" spans="1:21" ht="21.95" customHeight="1" x14ac:dyDescent="0.2">
      <c r="A34" s="237" t="s">
        <v>203</v>
      </c>
      <c r="B34" s="312"/>
      <c r="C34" s="342"/>
      <c r="D34" s="293"/>
    </row>
    <row r="35" spans="1:21" ht="21.95" customHeight="1" x14ac:dyDescent="0.2">
      <c r="A35" s="238" t="s">
        <v>441</v>
      </c>
      <c r="B35" s="437"/>
      <c r="C35" s="438"/>
      <c r="D35" s="293"/>
      <c r="E35" s="450"/>
    </row>
    <row r="36" spans="1:21" ht="21.95" customHeight="1" x14ac:dyDescent="0.2">
      <c r="A36" s="238" t="s">
        <v>204</v>
      </c>
      <c r="B36" s="314"/>
      <c r="C36" s="343"/>
      <c r="D36" s="293"/>
    </row>
    <row r="37" spans="1:21" ht="21.95" customHeight="1" x14ac:dyDescent="0.2">
      <c r="A37" s="238" t="s">
        <v>506</v>
      </c>
      <c r="B37" s="314"/>
      <c r="C37" s="343"/>
      <c r="D37" s="293"/>
    </row>
    <row r="38" spans="1:21" ht="21.95" customHeight="1" x14ac:dyDescent="0.2">
      <c r="A38" s="239" t="s">
        <v>238</v>
      </c>
      <c r="B38" s="313"/>
      <c r="C38" s="344"/>
      <c r="D38" s="293"/>
    </row>
    <row r="39" spans="1:21" ht="21.95" customHeight="1" x14ac:dyDescent="0.2">
      <c r="A39" s="141" t="s">
        <v>77</v>
      </c>
      <c r="B39" s="226">
        <f>SUM(B34:B38)</f>
        <v>0</v>
      </c>
      <c r="C39" s="230">
        <f>SUM(C34:C38)</f>
        <v>0</v>
      </c>
      <c r="D39" s="292"/>
    </row>
    <row r="40" spans="1:21" ht="15" customHeight="1" x14ac:dyDescent="0.2">
      <c r="A40" s="291" t="s">
        <v>432</v>
      </c>
    </row>
    <row r="41" spans="1:21" s="61" customFormat="1" ht="30" customHeight="1" x14ac:dyDescent="0.2">
      <c r="A41" s="61" t="s">
        <v>508</v>
      </c>
      <c r="B41" s="580" t="s">
        <v>414</v>
      </c>
      <c r="C41" s="580"/>
      <c r="D41" s="580"/>
      <c r="E41" s="451"/>
      <c r="F41" s="451"/>
      <c r="G41" s="451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</row>
    <row r="42" spans="1:21" ht="15" customHeight="1" x14ac:dyDescent="0.2">
      <c r="A42" s="61" t="s">
        <v>522</v>
      </c>
    </row>
    <row r="43" spans="1:21" ht="10.5" customHeight="1" x14ac:dyDescent="0.2"/>
    <row r="44" spans="1:21" ht="15" customHeight="1" x14ac:dyDescent="0.2">
      <c r="A44" s="581" t="s">
        <v>229</v>
      </c>
      <c r="B44" s="582"/>
      <c r="C44" s="582"/>
      <c r="D44" s="583"/>
    </row>
    <row r="45" spans="1:21" ht="15" customHeight="1" x14ac:dyDescent="0.2">
      <c r="A45" s="141" t="s">
        <v>11</v>
      </c>
      <c r="B45" s="584" t="s">
        <v>230</v>
      </c>
      <c r="C45" s="585"/>
      <c r="D45" s="137" t="s">
        <v>231</v>
      </c>
    </row>
    <row r="46" spans="1:21" ht="15" customHeight="1" x14ac:dyDescent="0.2">
      <c r="A46" s="412" t="s">
        <v>431</v>
      </c>
      <c r="B46" s="586"/>
      <c r="C46" s="587"/>
      <c r="D46" s="588" t="s">
        <v>232</v>
      </c>
    </row>
    <row r="47" spans="1:21" ht="24.95" customHeight="1" x14ac:dyDescent="0.2">
      <c r="A47" s="138" t="s">
        <v>507</v>
      </c>
      <c r="B47" s="139" t="s">
        <v>233</v>
      </c>
      <c r="C47" s="142" t="s">
        <v>234</v>
      </c>
      <c r="D47" s="589"/>
    </row>
    <row r="48" spans="1:21" ht="21.95" customHeight="1" x14ac:dyDescent="0.2">
      <c r="A48" s="237" t="s">
        <v>203</v>
      </c>
      <c r="B48" s="312"/>
      <c r="C48" s="342"/>
      <c r="D48" s="293"/>
    </row>
    <row r="49" spans="1:21" ht="21.95" customHeight="1" x14ac:dyDescent="0.2">
      <c r="A49" s="238" t="s">
        <v>441</v>
      </c>
      <c r="B49" s="437"/>
      <c r="C49" s="438"/>
      <c r="D49" s="293"/>
      <c r="E49" s="450"/>
    </row>
    <row r="50" spans="1:21" ht="21.95" customHeight="1" x14ac:dyDescent="0.2">
      <c r="A50" s="238" t="s">
        <v>204</v>
      </c>
      <c r="B50" s="314"/>
      <c r="C50" s="343"/>
      <c r="D50" s="293"/>
    </row>
    <row r="51" spans="1:21" ht="21.95" customHeight="1" x14ac:dyDescent="0.2">
      <c r="A51" s="238" t="s">
        <v>506</v>
      </c>
      <c r="B51" s="314"/>
      <c r="C51" s="343"/>
      <c r="D51" s="293"/>
    </row>
    <row r="52" spans="1:21" ht="21.95" customHeight="1" x14ac:dyDescent="0.2">
      <c r="A52" s="239" t="s">
        <v>238</v>
      </c>
      <c r="B52" s="313"/>
      <c r="C52" s="344"/>
      <c r="D52" s="293"/>
    </row>
    <row r="53" spans="1:21" ht="21.95" customHeight="1" x14ac:dyDescent="0.2">
      <c r="A53" s="141" t="s">
        <v>77</v>
      </c>
      <c r="B53" s="213">
        <f>SUM(B48:B52)</f>
        <v>0</v>
      </c>
      <c r="C53" s="143">
        <f>SUM(C48:C52)</f>
        <v>0</v>
      </c>
      <c r="D53" s="292"/>
    </row>
    <row r="54" spans="1:21" ht="15" customHeight="1" x14ac:dyDescent="0.2">
      <c r="A54" s="291" t="s">
        <v>432</v>
      </c>
    </row>
    <row r="55" spans="1:21" s="61" customFormat="1" ht="30" customHeight="1" x14ac:dyDescent="0.2">
      <c r="A55" s="61" t="s">
        <v>508</v>
      </c>
      <c r="B55" s="580" t="s">
        <v>414</v>
      </c>
      <c r="C55" s="580"/>
      <c r="D55" s="580"/>
      <c r="E55" s="451"/>
      <c r="F55" s="451"/>
      <c r="G55" s="451"/>
      <c r="H55" s="458"/>
      <c r="I55" s="458"/>
      <c r="J55" s="458"/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</row>
    <row r="56" spans="1:21" ht="15" customHeight="1" x14ac:dyDescent="0.2">
      <c r="A56" s="61" t="s">
        <v>522</v>
      </c>
    </row>
    <row r="57" spans="1:21" ht="24.95" customHeight="1" x14ac:dyDescent="0.2"/>
    <row r="58" spans="1:21" ht="15" customHeight="1" x14ac:dyDescent="0.2">
      <c r="A58" s="581" t="s">
        <v>229</v>
      </c>
      <c r="B58" s="582"/>
      <c r="C58" s="582"/>
      <c r="D58" s="583"/>
    </row>
    <row r="59" spans="1:21" ht="15" customHeight="1" x14ac:dyDescent="0.2">
      <c r="A59" s="141" t="s">
        <v>11</v>
      </c>
      <c r="B59" s="584" t="s">
        <v>230</v>
      </c>
      <c r="C59" s="585"/>
      <c r="D59" s="137" t="s">
        <v>231</v>
      </c>
    </row>
    <row r="60" spans="1:21" ht="15" customHeight="1" x14ac:dyDescent="0.2">
      <c r="A60" s="412" t="s">
        <v>431</v>
      </c>
      <c r="B60" s="586"/>
      <c r="C60" s="587"/>
      <c r="D60" s="588" t="s">
        <v>232</v>
      </c>
    </row>
    <row r="61" spans="1:21" ht="24.95" customHeight="1" x14ac:dyDescent="0.2">
      <c r="A61" s="138" t="s">
        <v>507</v>
      </c>
      <c r="B61" s="139" t="s">
        <v>233</v>
      </c>
      <c r="C61" s="142" t="s">
        <v>234</v>
      </c>
      <c r="D61" s="589"/>
    </row>
    <row r="62" spans="1:21" ht="21.95" customHeight="1" x14ac:dyDescent="0.2">
      <c r="A62" s="234" t="s">
        <v>203</v>
      </c>
      <c r="B62" s="312"/>
      <c r="C62" s="342"/>
      <c r="D62" s="293"/>
    </row>
    <row r="63" spans="1:21" ht="21.95" customHeight="1" x14ac:dyDescent="0.2">
      <c r="A63" s="238" t="s">
        <v>441</v>
      </c>
      <c r="B63" s="437"/>
      <c r="C63" s="438"/>
      <c r="D63" s="293"/>
      <c r="E63" s="450"/>
    </row>
    <row r="64" spans="1:21" ht="21.95" customHeight="1" x14ac:dyDescent="0.2">
      <c r="A64" s="235" t="s">
        <v>204</v>
      </c>
      <c r="B64" s="314"/>
      <c r="C64" s="343"/>
      <c r="D64" s="293"/>
    </row>
    <row r="65" spans="1:21" ht="21.95" customHeight="1" x14ac:dyDescent="0.2">
      <c r="A65" s="238" t="s">
        <v>506</v>
      </c>
      <c r="B65" s="314"/>
      <c r="C65" s="343"/>
      <c r="D65" s="293"/>
    </row>
    <row r="66" spans="1:21" ht="21.95" customHeight="1" x14ac:dyDescent="0.2">
      <c r="A66" s="236" t="s">
        <v>238</v>
      </c>
      <c r="B66" s="313"/>
      <c r="C66" s="344"/>
      <c r="D66" s="293"/>
    </row>
    <row r="67" spans="1:21" ht="21.95" customHeight="1" x14ac:dyDescent="0.2">
      <c r="A67" s="141" t="s">
        <v>77</v>
      </c>
      <c r="B67" s="213">
        <f>SUM(B62:B66)</f>
        <v>0</v>
      </c>
      <c r="C67" s="143">
        <f>SUM(C62:C66)</f>
        <v>0</v>
      </c>
      <c r="D67" s="292"/>
    </row>
    <row r="68" spans="1:21" ht="15" customHeight="1" x14ac:dyDescent="0.2">
      <c r="A68" s="291" t="s">
        <v>432</v>
      </c>
    </row>
    <row r="69" spans="1:21" s="61" customFormat="1" ht="30" customHeight="1" x14ac:dyDescent="0.2">
      <c r="A69" s="61" t="s">
        <v>508</v>
      </c>
      <c r="B69" s="580" t="s">
        <v>414</v>
      </c>
      <c r="C69" s="580"/>
      <c r="D69" s="580"/>
      <c r="E69" s="451"/>
      <c r="F69" s="451"/>
      <c r="G69" s="451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8"/>
      <c r="T69" s="458"/>
      <c r="U69" s="458"/>
    </row>
    <row r="70" spans="1:21" ht="15" customHeight="1" x14ac:dyDescent="0.2">
      <c r="A70" s="61" t="s">
        <v>522</v>
      </c>
    </row>
    <row r="71" spans="1:21" ht="11.25" customHeight="1" x14ac:dyDescent="0.2"/>
    <row r="72" spans="1:21" ht="15" customHeight="1" x14ac:dyDescent="0.2">
      <c r="A72" s="581" t="s">
        <v>229</v>
      </c>
      <c r="B72" s="582"/>
      <c r="C72" s="582"/>
      <c r="D72" s="583"/>
    </row>
    <row r="73" spans="1:21" ht="15" customHeight="1" x14ac:dyDescent="0.2">
      <c r="A73" s="439" t="s">
        <v>11</v>
      </c>
      <c r="B73" s="584" t="s">
        <v>230</v>
      </c>
      <c r="C73" s="585"/>
      <c r="D73" s="137" t="s">
        <v>231</v>
      </c>
    </row>
    <row r="74" spans="1:21" ht="15" customHeight="1" x14ac:dyDescent="0.2">
      <c r="A74" s="412" t="s">
        <v>431</v>
      </c>
      <c r="B74" s="586"/>
      <c r="C74" s="587"/>
      <c r="D74" s="588" t="s">
        <v>232</v>
      </c>
    </row>
    <row r="75" spans="1:21" ht="24.95" customHeight="1" x14ac:dyDescent="0.2">
      <c r="A75" s="138" t="s">
        <v>507</v>
      </c>
      <c r="B75" s="139" t="s">
        <v>233</v>
      </c>
      <c r="C75" s="142" t="s">
        <v>234</v>
      </c>
      <c r="D75" s="589"/>
    </row>
    <row r="76" spans="1:21" ht="21.95" customHeight="1" x14ac:dyDescent="0.2">
      <c r="A76" s="234" t="s">
        <v>203</v>
      </c>
      <c r="B76" s="312"/>
      <c r="C76" s="342"/>
      <c r="D76" s="293"/>
    </row>
    <row r="77" spans="1:21" ht="21.95" customHeight="1" x14ac:dyDescent="0.2">
      <c r="A77" s="238" t="s">
        <v>441</v>
      </c>
      <c r="B77" s="437"/>
      <c r="C77" s="438"/>
      <c r="D77" s="293"/>
      <c r="E77" s="450"/>
    </row>
    <row r="78" spans="1:21" ht="21.95" customHeight="1" x14ac:dyDescent="0.2">
      <c r="A78" s="235" t="s">
        <v>204</v>
      </c>
      <c r="B78" s="314"/>
      <c r="C78" s="343"/>
      <c r="D78" s="293"/>
    </row>
    <row r="79" spans="1:21" ht="21.95" customHeight="1" x14ac:dyDescent="0.2">
      <c r="A79" s="238" t="s">
        <v>506</v>
      </c>
      <c r="B79" s="314"/>
      <c r="C79" s="343"/>
      <c r="D79" s="293"/>
    </row>
    <row r="80" spans="1:21" ht="21.95" customHeight="1" x14ac:dyDescent="0.2">
      <c r="A80" s="236" t="s">
        <v>238</v>
      </c>
      <c r="B80" s="313"/>
      <c r="C80" s="344"/>
      <c r="D80" s="293"/>
    </row>
    <row r="81" spans="1:21" ht="21.95" customHeight="1" x14ac:dyDescent="0.2">
      <c r="A81" s="439" t="s">
        <v>77</v>
      </c>
      <c r="B81" s="213">
        <f>SUM(B76:B80)</f>
        <v>0</v>
      </c>
      <c r="C81" s="143">
        <f>SUM(C76:C80)</f>
        <v>0</v>
      </c>
      <c r="D81" s="292"/>
    </row>
    <row r="82" spans="1:21" ht="15" customHeight="1" x14ac:dyDescent="0.2">
      <c r="A82" s="291" t="s">
        <v>432</v>
      </c>
    </row>
    <row r="83" spans="1:21" s="61" customFormat="1" ht="30" customHeight="1" x14ac:dyDescent="0.2">
      <c r="A83" s="61" t="s">
        <v>508</v>
      </c>
      <c r="B83" s="580" t="s">
        <v>414</v>
      </c>
      <c r="C83" s="580"/>
      <c r="D83" s="580"/>
      <c r="E83" s="451"/>
      <c r="F83" s="451"/>
      <c r="G83" s="451"/>
      <c r="H83" s="458"/>
      <c r="I83" s="458"/>
      <c r="J83" s="458"/>
      <c r="K83" s="458"/>
      <c r="L83" s="458"/>
      <c r="M83" s="458"/>
      <c r="N83" s="458"/>
      <c r="O83" s="458"/>
      <c r="P83" s="458"/>
      <c r="Q83" s="458"/>
      <c r="R83" s="458"/>
      <c r="S83" s="458"/>
      <c r="T83" s="458"/>
      <c r="U83" s="458"/>
    </row>
    <row r="84" spans="1:21" ht="15" customHeight="1" x14ac:dyDescent="0.2">
      <c r="A84" s="61" t="s">
        <v>522</v>
      </c>
    </row>
    <row r="85" spans="1:21" ht="12" customHeight="1" x14ac:dyDescent="0.2"/>
    <row r="86" spans="1:21" ht="15" customHeight="1" x14ac:dyDescent="0.2">
      <c r="A86" s="581" t="s">
        <v>229</v>
      </c>
      <c r="B86" s="582"/>
      <c r="C86" s="582"/>
      <c r="D86" s="583"/>
    </row>
    <row r="87" spans="1:21" ht="15" customHeight="1" x14ac:dyDescent="0.2">
      <c r="A87" s="439" t="s">
        <v>11</v>
      </c>
      <c r="B87" s="584" t="s">
        <v>230</v>
      </c>
      <c r="C87" s="585"/>
      <c r="D87" s="137" t="s">
        <v>231</v>
      </c>
    </row>
    <row r="88" spans="1:21" ht="15" customHeight="1" x14ac:dyDescent="0.2">
      <c r="A88" s="412" t="s">
        <v>431</v>
      </c>
      <c r="B88" s="586"/>
      <c r="C88" s="587"/>
      <c r="D88" s="588" t="s">
        <v>232</v>
      </c>
    </row>
    <row r="89" spans="1:21" ht="24.95" customHeight="1" x14ac:dyDescent="0.2">
      <c r="A89" s="138" t="s">
        <v>507</v>
      </c>
      <c r="B89" s="139" t="s">
        <v>233</v>
      </c>
      <c r="C89" s="142" t="s">
        <v>234</v>
      </c>
      <c r="D89" s="589"/>
    </row>
    <row r="90" spans="1:21" ht="21.95" customHeight="1" x14ac:dyDescent="0.2">
      <c r="A90" s="234" t="s">
        <v>203</v>
      </c>
      <c r="B90" s="312"/>
      <c r="C90" s="342"/>
      <c r="D90" s="293"/>
    </row>
    <row r="91" spans="1:21" ht="21.95" customHeight="1" x14ac:dyDescent="0.2">
      <c r="A91" s="238" t="s">
        <v>441</v>
      </c>
      <c r="B91" s="437"/>
      <c r="C91" s="438"/>
      <c r="D91" s="293"/>
      <c r="E91" s="450"/>
    </row>
    <row r="92" spans="1:21" ht="21.95" customHeight="1" x14ac:dyDescent="0.2">
      <c r="A92" s="235" t="s">
        <v>204</v>
      </c>
      <c r="B92" s="314"/>
      <c r="C92" s="343"/>
      <c r="D92" s="293"/>
    </row>
    <row r="93" spans="1:21" ht="21.95" customHeight="1" x14ac:dyDescent="0.2">
      <c r="A93" s="238" t="s">
        <v>506</v>
      </c>
      <c r="B93" s="314"/>
      <c r="C93" s="343"/>
      <c r="D93" s="293"/>
    </row>
    <row r="94" spans="1:21" ht="21.95" customHeight="1" x14ac:dyDescent="0.2">
      <c r="A94" s="236" t="s">
        <v>238</v>
      </c>
      <c r="B94" s="313"/>
      <c r="C94" s="344"/>
      <c r="D94" s="293"/>
    </row>
    <row r="95" spans="1:21" ht="21.95" customHeight="1" x14ac:dyDescent="0.2">
      <c r="A95" s="439" t="s">
        <v>77</v>
      </c>
      <c r="B95" s="213">
        <f>SUM(B90:B94)</f>
        <v>0</v>
      </c>
      <c r="C95" s="143">
        <f>SUM(C90:C94)</f>
        <v>0</v>
      </c>
      <c r="D95" s="292"/>
    </row>
    <row r="96" spans="1:21" ht="15" customHeight="1" x14ac:dyDescent="0.2">
      <c r="A96" s="291" t="s">
        <v>432</v>
      </c>
    </row>
    <row r="97" spans="1:21" s="61" customFormat="1" ht="30" customHeight="1" x14ac:dyDescent="0.2">
      <c r="A97" s="61" t="s">
        <v>508</v>
      </c>
      <c r="B97" s="580" t="s">
        <v>414</v>
      </c>
      <c r="C97" s="580"/>
      <c r="D97" s="580"/>
      <c r="E97" s="451"/>
      <c r="F97" s="451"/>
      <c r="G97" s="451"/>
      <c r="H97" s="458"/>
      <c r="I97" s="458"/>
      <c r="J97" s="458"/>
      <c r="K97" s="458"/>
      <c r="L97" s="458"/>
      <c r="M97" s="458"/>
      <c r="N97" s="458"/>
      <c r="O97" s="458"/>
      <c r="P97" s="458"/>
      <c r="Q97" s="458"/>
      <c r="R97" s="458"/>
      <c r="S97" s="458"/>
      <c r="T97" s="458"/>
      <c r="U97" s="458"/>
    </row>
    <row r="98" spans="1:21" ht="15" customHeight="1" x14ac:dyDescent="0.2">
      <c r="A98" s="61" t="s">
        <v>522</v>
      </c>
    </row>
    <row r="99" spans="1:21" ht="12" customHeight="1" x14ac:dyDescent="0.2"/>
    <row r="100" spans="1:21" ht="15" customHeight="1" x14ac:dyDescent="0.2">
      <c r="A100" s="581" t="s">
        <v>229</v>
      </c>
      <c r="B100" s="582"/>
      <c r="C100" s="582"/>
      <c r="D100" s="583"/>
    </row>
    <row r="101" spans="1:21" ht="15" customHeight="1" x14ac:dyDescent="0.2">
      <c r="A101" s="439" t="s">
        <v>11</v>
      </c>
      <c r="B101" s="584" t="s">
        <v>230</v>
      </c>
      <c r="C101" s="585"/>
      <c r="D101" s="137" t="s">
        <v>231</v>
      </c>
    </row>
    <row r="102" spans="1:21" ht="15" customHeight="1" x14ac:dyDescent="0.2">
      <c r="A102" s="412" t="s">
        <v>431</v>
      </c>
      <c r="B102" s="586"/>
      <c r="C102" s="587"/>
      <c r="D102" s="588" t="s">
        <v>232</v>
      </c>
    </row>
    <row r="103" spans="1:21" ht="24.95" customHeight="1" x14ac:dyDescent="0.2">
      <c r="A103" s="138" t="s">
        <v>507</v>
      </c>
      <c r="B103" s="139" t="s">
        <v>233</v>
      </c>
      <c r="C103" s="142" t="s">
        <v>234</v>
      </c>
      <c r="D103" s="589"/>
    </row>
    <row r="104" spans="1:21" ht="21.95" customHeight="1" x14ac:dyDescent="0.2">
      <c r="A104" s="234" t="s">
        <v>203</v>
      </c>
      <c r="B104" s="312"/>
      <c r="C104" s="342"/>
      <c r="D104" s="293"/>
    </row>
    <row r="105" spans="1:21" ht="21.95" customHeight="1" x14ac:dyDescent="0.2">
      <c r="A105" s="238" t="s">
        <v>441</v>
      </c>
      <c r="B105" s="437"/>
      <c r="C105" s="438"/>
      <c r="D105" s="293"/>
      <c r="E105" s="450"/>
    </row>
    <row r="106" spans="1:21" ht="21.95" customHeight="1" x14ac:dyDescent="0.2">
      <c r="A106" s="235" t="s">
        <v>204</v>
      </c>
      <c r="B106" s="314"/>
      <c r="C106" s="343"/>
      <c r="D106" s="293"/>
    </row>
    <row r="107" spans="1:21" ht="21.95" customHeight="1" x14ac:dyDescent="0.2">
      <c r="A107" s="238" t="s">
        <v>506</v>
      </c>
      <c r="B107" s="314"/>
      <c r="C107" s="343"/>
      <c r="D107" s="293"/>
    </row>
    <row r="108" spans="1:21" ht="21.95" customHeight="1" x14ac:dyDescent="0.2">
      <c r="A108" s="236" t="s">
        <v>238</v>
      </c>
      <c r="B108" s="313"/>
      <c r="C108" s="344"/>
      <c r="D108" s="293"/>
    </row>
    <row r="109" spans="1:21" ht="21.95" customHeight="1" x14ac:dyDescent="0.2">
      <c r="A109" s="439" t="s">
        <v>77</v>
      </c>
      <c r="B109" s="213">
        <f>SUM(B104:B108)</f>
        <v>0</v>
      </c>
      <c r="C109" s="143">
        <f>SUM(C104:C108)</f>
        <v>0</v>
      </c>
      <c r="D109" s="292"/>
    </row>
    <row r="110" spans="1:21" ht="15" customHeight="1" x14ac:dyDescent="0.2">
      <c r="A110" s="291" t="s">
        <v>432</v>
      </c>
    </row>
    <row r="111" spans="1:21" s="61" customFormat="1" ht="30" customHeight="1" x14ac:dyDescent="0.2">
      <c r="A111" s="61" t="s">
        <v>508</v>
      </c>
      <c r="B111" s="580" t="s">
        <v>414</v>
      </c>
      <c r="C111" s="580"/>
      <c r="D111" s="580"/>
      <c r="E111" s="451"/>
      <c r="F111" s="451"/>
      <c r="G111" s="451"/>
      <c r="H111" s="458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8"/>
      <c r="U111" s="458"/>
    </row>
    <row r="112" spans="1:21" ht="15" customHeight="1" x14ac:dyDescent="0.2">
      <c r="A112" s="61" t="s">
        <v>522</v>
      </c>
    </row>
    <row r="113" spans="1:21" ht="12" customHeight="1" x14ac:dyDescent="0.2"/>
    <row r="114" spans="1:21" ht="15" customHeight="1" x14ac:dyDescent="0.2">
      <c r="A114" s="581" t="s">
        <v>229</v>
      </c>
      <c r="B114" s="582"/>
      <c r="C114" s="582"/>
      <c r="D114" s="583"/>
    </row>
    <row r="115" spans="1:21" ht="15" customHeight="1" x14ac:dyDescent="0.2">
      <c r="A115" s="439" t="s">
        <v>11</v>
      </c>
      <c r="B115" s="584" t="s">
        <v>230</v>
      </c>
      <c r="C115" s="585"/>
      <c r="D115" s="137" t="s">
        <v>231</v>
      </c>
    </row>
    <row r="116" spans="1:21" ht="15" customHeight="1" x14ac:dyDescent="0.2">
      <c r="A116" s="412" t="s">
        <v>431</v>
      </c>
      <c r="B116" s="586"/>
      <c r="C116" s="587"/>
      <c r="D116" s="588" t="s">
        <v>232</v>
      </c>
    </row>
    <row r="117" spans="1:21" ht="24.95" customHeight="1" x14ac:dyDescent="0.2">
      <c r="A117" s="138" t="s">
        <v>507</v>
      </c>
      <c r="B117" s="139" t="s">
        <v>233</v>
      </c>
      <c r="C117" s="142" t="s">
        <v>234</v>
      </c>
      <c r="D117" s="589"/>
    </row>
    <row r="118" spans="1:21" ht="21.95" customHeight="1" x14ac:dyDescent="0.2">
      <c r="A118" s="234" t="s">
        <v>203</v>
      </c>
      <c r="B118" s="312"/>
      <c r="C118" s="342"/>
      <c r="D118" s="293"/>
    </row>
    <row r="119" spans="1:21" ht="21.95" customHeight="1" x14ac:dyDescent="0.2">
      <c r="A119" s="238" t="s">
        <v>441</v>
      </c>
      <c r="B119" s="437"/>
      <c r="C119" s="438"/>
      <c r="D119" s="293"/>
      <c r="E119" s="450"/>
    </row>
    <row r="120" spans="1:21" ht="21.95" customHeight="1" x14ac:dyDescent="0.2">
      <c r="A120" s="235" t="s">
        <v>204</v>
      </c>
      <c r="B120" s="314"/>
      <c r="C120" s="343"/>
      <c r="D120" s="293"/>
    </row>
    <row r="121" spans="1:21" ht="21.95" customHeight="1" x14ac:dyDescent="0.2">
      <c r="A121" s="238" t="s">
        <v>506</v>
      </c>
      <c r="B121" s="314"/>
      <c r="C121" s="343"/>
      <c r="D121" s="293"/>
    </row>
    <row r="122" spans="1:21" ht="21.95" customHeight="1" x14ac:dyDescent="0.2">
      <c r="A122" s="236" t="s">
        <v>238</v>
      </c>
      <c r="B122" s="313"/>
      <c r="C122" s="344"/>
      <c r="D122" s="293"/>
    </row>
    <row r="123" spans="1:21" ht="21.95" customHeight="1" x14ac:dyDescent="0.2">
      <c r="A123" s="439" t="s">
        <v>77</v>
      </c>
      <c r="B123" s="213">
        <f>SUM(B118:B122)</f>
        <v>0</v>
      </c>
      <c r="C123" s="143">
        <f>SUM(C118:C122)</f>
        <v>0</v>
      </c>
      <c r="D123" s="292"/>
    </row>
    <row r="124" spans="1:21" ht="15" customHeight="1" x14ac:dyDescent="0.2">
      <c r="A124" s="291" t="s">
        <v>432</v>
      </c>
    </row>
    <row r="125" spans="1:21" s="61" customFormat="1" ht="30" customHeight="1" x14ac:dyDescent="0.2">
      <c r="A125" s="61" t="s">
        <v>508</v>
      </c>
      <c r="B125" s="580" t="s">
        <v>414</v>
      </c>
      <c r="C125" s="580"/>
      <c r="D125" s="580"/>
      <c r="E125" s="451"/>
      <c r="F125" s="451"/>
      <c r="G125" s="451"/>
      <c r="H125" s="458"/>
      <c r="I125" s="458"/>
      <c r="J125" s="458"/>
      <c r="K125" s="458"/>
      <c r="L125" s="458"/>
      <c r="M125" s="458"/>
      <c r="N125" s="458"/>
      <c r="O125" s="458"/>
      <c r="P125" s="458"/>
      <c r="Q125" s="458"/>
      <c r="R125" s="458"/>
      <c r="S125" s="458"/>
      <c r="T125" s="458"/>
      <c r="U125" s="458"/>
    </row>
    <row r="126" spans="1:21" ht="15" customHeight="1" x14ac:dyDescent="0.2">
      <c r="A126" s="61" t="s">
        <v>522</v>
      </c>
    </row>
    <row r="127" spans="1:21" ht="11.25" customHeight="1" x14ac:dyDescent="0.2"/>
    <row r="128" spans="1:21" ht="15" customHeight="1" x14ac:dyDescent="0.2">
      <c r="A128" s="581" t="s">
        <v>229</v>
      </c>
      <c r="B128" s="582"/>
      <c r="C128" s="582"/>
      <c r="D128" s="583"/>
    </row>
    <row r="129" spans="1:21" ht="15" customHeight="1" x14ac:dyDescent="0.2">
      <c r="A129" s="439" t="s">
        <v>11</v>
      </c>
      <c r="B129" s="584" t="s">
        <v>230</v>
      </c>
      <c r="C129" s="585"/>
      <c r="D129" s="137" t="s">
        <v>231</v>
      </c>
    </row>
    <row r="130" spans="1:21" ht="15" customHeight="1" x14ac:dyDescent="0.2">
      <c r="A130" s="412" t="s">
        <v>431</v>
      </c>
      <c r="B130" s="586"/>
      <c r="C130" s="587"/>
      <c r="D130" s="588" t="s">
        <v>232</v>
      </c>
    </row>
    <row r="131" spans="1:21" ht="24.95" customHeight="1" x14ac:dyDescent="0.2">
      <c r="A131" s="138" t="s">
        <v>507</v>
      </c>
      <c r="B131" s="139" t="s">
        <v>233</v>
      </c>
      <c r="C131" s="142" t="s">
        <v>234</v>
      </c>
      <c r="D131" s="589"/>
    </row>
    <row r="132" spans="1:21" ht="21.95" customHeight="1" x14ac:dyDescent="0.2">
      <c r="A132" s="234" t="s">
        <v>203</v>
      </c>
      <c r="B132" s="312"/>
      <c r="C132" s="342"/>
      <c r="D132" s="293"/>
    </row>
    <row r="133" spans="1:21" ht="21.95" customHeight="1" x14ac:dyDescent="0.2">
      <c r="A133" s="238" t="s">
        <v>441</v>
      </c>
      <c r="B133" s="437"/>
      <c r="C133" s="438"/>
      <c r="D133" s="293"/>
      <c r="E133" s="450"/>
    </row>
    <row r="134" spans="1:21" ht="21.95" customHeight="1" x14ac:dyDescent="0.2">
      <c r="A134" s="235" t="s">
        <v>204</v>
      </c>
      <c r="B134" s="314"/>
      <c r="C134" s="343"/>
      <c r="D134" s="293"/>
    </row>
    <row r="135" spans="1:21" ht="21.95" customHeight="1" x14ac:dyDescent="0.2">
      <c r="A135" s="238" t="s">
        <v>506</v>
      </c>
      <c r="B135" s="314"/>
      <c r="C135" s="343"/>
      <c r="D135" s="293"/>
    </row>
    <row r="136" spans="1:21" ht="21.95" customHeight="1" x14ac:dyDescent="0.2">
      <c r="A136" s="236" t="s">
        <v>238</v>
      </c>
      <c r="B136" s="313"/>
      <c r="C136" s="344"/>
      <c r="D136" s="293"/>
    </row>
    <row r="137" spans="1:21" ht="21.95" customHeight="1" x14ac:dyDescent="0.2">
      <c r="A137" s="439" t="s">
        <v>77</v>
      </c>
      <c r="B137" s="213">
        <f>SUM(B132:B136)</f>
        <v>0</v>
      </c>
      <c r="C137" s="143">
        <f>SUM(C132:C136)</f>
        <v>0</v>
      </c>
      <c r="D137" s="292"/>
    </row>
    <row r="138" spans="1:21" ht="15" customHeight="1" x14ac:dyDescent="0.2">
      <c r="A138" s="291" t="s">
        <v>432</v>
      </c>
    </row>
    <row r="139" spans="1:21" s="61" customFormat="1" ht="30" customHeight="1" x14ac:dyDescent="0.2">
      <c r="A139" s="61" t="s">
        <v>508</v>
      </c>
      <c r="B139" s="580" t="s">
        <v>414</v>
      </c>
      <c r="C139" s="580"/>
      <c r="D139" s="580"/>
      <c r="E139" s="451"/>
      <c r="F139" s="451"/>
      <c r="G139" s="451"/>
      <c r="H139" s="458"/>
      <c r="I139" s="458"/>
      <c r="J139" s="458"/>
      <c r="K139" s="458"/>
      <c r="L139" s="458"/>
      <c r="M139" s="458"/>
      <c r="N139" s="458"/>
      <c r="O139" s="458"/>
      <c r="P139" s="458"/>
      <c r="Q139" s="458"/>
      <c r="R139" s="458"/>
      <c r="S139" s="458"/>
      <c r="T139" s="458"/>
      <c r="U139" s="458"/>
    </row>
    <row r="140" spans="1:21" ht="15" customHeight="1" x14ac:dyDescent="0.2">
      <c r="A140" s="61" t="s">
        <v>522</v>
      </c>
    </row>
    <row r="141" spans="1:21" ht="12" customHeight="1" x14ac:dyDescent="0.2"/>
    <row r="142" spans="1:21" ht="15" customHeight="1" x14ac:dyDescent="0.2">
      <c r="A142" s="581" t="s">
        <v>229</v>
      </c>
      <c r="B142" s="582"/>
      <c r="C142" s="582"/>
      <c r="D142" s="583"/>
    </row>
    <row r="143" spans="1:21" ht="15" customHeight="1" x14ac:dyDescent="0.2">
      <c r="A143" s="439" t="s">
        <v>11</v>
      </c>
      <c r="B143" s="584" t="s">
        <v>230</v>
      </c>
      <c r="C143" s="585"/>
      <c r="D143" s="137" t="s">
        <v>231</v>
      </c>
    </row>
    <row r="144" spans="1:21" ht="15" customHeight="1" x14ac:dyDescent="0.2">
      <c r="A144" s="412" t="s">
        <v>431</v>
      </c>
      <c r="B144" s="586"/>
      <c r="C144" s="587"/>
      <c r="D144" s="588" t="s">
        <v>232</v>
      </c>
    </row>
    <row r="145" spans="1:21" ht="24.95" customHeight="1" x14ac:dyDescent="0.2">
      <c r="A145" s="138" t="s">
        <v>507</v>
      </c>
      <c r="B145" s="139" t="s">
        <v>233</v>
      </c>
      <c r="C145" s="142" t="s">
        <v>234</v>
      </c>
      <c r="D145" s="589"/>
    </row>
    <row r="146" spans="1:21" ht="21.95" customHeight="1" x14ac:dyDescent="0.2">
      <c r="A146" s="234" t="s">
        <v>203</v>
      </c>
      <c r="B146" s="312">
        <v>8</v>
      </c>
      <c r="C146" s="342" t="s">
        <v>555</v>
      </c>
      <c r="D146" s="293" t="s">
        <v>491</v>
      </c>
    </row>
    <row r="147" spans="1:21" ht="21.95" customHeight="1" x14ac:dyDescent="0.2">
      <c r="A147" s="238" t="s">
        <v>441</v>
      </c>
      <c r="B147" s="437"/>
      <c r="C147" s="438"/>
      <c r="D147" s="293"/>
      <c r="E147" s="450"/>
    </row>
    <row r="148" spans="1:21" ht="21.95" customHeight="1" x14ac:dyDescent="0.2">
      <c r="A148" s="235" t="s">
        <v>204</v>
      </c>
      <c r="B148" s="314"/>
      <c r="C148" s="343"/>
      <c r="D148" s="293"/>
    </row>
    <row r="149" spans="1:21" ht="21.95" customHeight="1" x14ac:dyDescent="0.2">
      <c r="A149" s="238" t="s">
        <v>506</v>
      </c>
      <c r="B149" s="314"/>
      <c r="C149" s="343"/>
      <c r="D149" s="293"/>
    </row>
    <row r="150" spans="1:21" ht="21.95" customHeight="1" x14ac:dyDescent="0.2">
      <c r="A150" s="236" t="s">
        <v>238</v>
      </c>
      <c r="B150" s="313"/>
      <c r="C150" s="344"/>
      <c r="D150" s="293"/>
    </row>
    <row r="151" spans="1:21" ht="21.95" customHeight="1" x14ac:dyDescent="0.2">
      <c r="A151" s="439" t="s">
        <v>77</v>
      </c>
      <c r="B151" s="213">
        <f>SUM(B146:B150)</f>
        <v>8</v>
      </c>
      <c r="C151" s="143">
        <f>SUM(C146:C150)</f>
        <v>0</v>
      </c>
      <c r="D151" s="292"/>
    </row>
    <row r="152" spans="1:21" ht="15" customHeight="1" x14ac:dyDescent="0.2">
      <c r="A152" s="291" t="s">
        <v>432</v>
      </c>
    </row>
    <row r="153" spans="1:21" s="61" customFormat="1" ht="30" customHeight="1" x14ac:dyDescent="0.2">
      <c r="A153" s="61" t="s">
        <v>508</v>
      </c>
      <c r="B153" s="580" t="s">
        <v>414</v>
      </c>
      <c r="C153" s="580"/>
      <c r="D153" s="580"/>
      <c r="E153" s="451"/>
      <c r="F153" s="451"/>
      <c r="G153" s="451"/>
      <c r="H153" s="458"/>
      <c r="I153" s="458"/>
      <c r="J153" s="458"/>
      <c r="K153" s="458"/>
      <c r="L153" s="458"/>
      <c r="M153" s="458"/>
      <c r="N153" s="458"/>
      <c r="O153" s="458"/>
      <c r="P153" s="458"/>
      <c r="Q153" s="458"/>
      <c r="R153" s="458"/>
      <c r="S153" s="458"/>
      <c r="T153" s="458"/>
      <c r="U153" s="458"/>
    </row>
    <row r="154" spans="1:21" ht="15" customHeight="1" x14ac:dyDescent="0.2">
      <c r="A154" s="61" t="s">
        <v>522</v>
      </c>
    </row>
    <row r="155" spans="1:21" ht="13.5" customHeight="1" x14ac:dyDescent="0.2"/>
    <row r="156" spans="1:21" ht="15" customHeight="1" x14ac:dyDescent="0.2">
      <c r="A156" s="581" t="s">
        <v>229</v>
      </c>
      <c r="B156" s="582"/>
      <c r="C156" s="582"/>
      <c r="D156" s="583"/>
    </row>
    <row r="157" spans="1:21" ht="15" customHeight="1" x14ac:dyDescent="0.2">
      <c r="A157" s="439" t="s">
        <v>11</v>
      </c>
      <c r="B157" s="584" t="s">
        <v>230</v>
      </c>
      <c r="C157" s="585"/>
      <c r="D157" s="137" t="s">
        <v>231</v>
      </c>
    </row>
    <row r="158" spans="1:21" ht="15" customHeight="1" x14ac:dyDescent="0.2">
      <c r="A158" s="412" t="s">
        <v>431</v>
      </c>
      <c r="B158" s="586"/>
      <c r="C158" s="587"/>
      <c r="D158" s="588" t="s">
        <v>232</v>
      </c>
    </row>
    <row r="159" spans="1:21" ht="24.95" customHeight="1" x14ac:dyDescent="0.2">
      <c r="A159" s="138" t="s">
        <v>507</v>
      </c>
      <c r="B159" s="139" t="s">
        <v>233</v>
      </c>
      <c r="C159" s="142" t="s">
        <v>234</v>
      </c>
      <c r="D159" s="589"/>
    </row>
    <row r="160" spans="1:21" ht="21.95" customHeight="1" x14ac:dyDescent="0.2">
      <c r="A160" s="234" t="s">
        <v>203</v>
      </c>
      <c r="B160" s="312"/>
      <c r="C160" s="342"/>
      <c r="D160" s="293"/>
    </row>
    <row r="161" spans="1:21" ht="21.95" customHeight="1" x14ac:dyDescent="0.2">
      <c r="A161" s="238" t="s">
        <v>441</v>
      </c>
      <c r="B161" s="437"/>
      <c r="C161" s="438"/>
      <c r="D161" s="293"/>
      <c r="E161" s="450"/>
    </row>
    <row r="162" spans="1:21" ht="21.95" customHeight="1" x14ac:dyDescent="0.2">
      <c r="A162" s="235" t="s">
        <v>204</v>
      </c>
      <c r="B162" s="314"/>
      <c r="C162" s="343"/>
      <c r="D162" s="293"/>
    </row>
    <row r="163" spans="1:21" ht="21.95" customHeight="1" x14ac:dyDescent="0.2">
      <c r="A163" s="238" t="s">
        <v>506</v>
      </c>
      <c r="B163" s="314"/>
      <c r="C163" s="343"/>
      <c r="D163" s="293"/>
    </row>
    <row r="164" spans="1:21" ht="21.95" customHeight="1" x14ac:dyDescent="0.2">
      <c r="A164" s="236" t="s">
        <v>238</v>
      </c>
      <c r="B164" s="313"/>
      <c r="C164" s="344"/>
      <c r="D164" s="293"/>
    </row>
    <row r="165" spans="1:21" ht="21.95" customHeight="1" x14ac:dyDescent="0.2">
      <c r="A165" s="439" t="s">
        <v>77</v>
      </c>
      <c r="B165" s="213">
        <f>SUM(B160:B164)</f>
        <v>0</v>
      </c>
      <c r="C165" s="143">
        <f>SUM(C160:C164)</f>
        <v>0</v>
      </c>
      <c r="D165" s="292"/>
    </row>
    <row r="166" spans="1:21" ht="15" customHeight="1" x14ac:dyDescent="0.2">
      <c r="A166" s="291" t="s">
        <v>432</v>
      </c>
    </row>
    <row r="167" spans="1:21" s="61" customFormat="1" ht="30" customHeight="1" x14ac:dyDescent="0.2">
      <c r="A167" s="61" t="s">
        <v>508</v>
      </c>
      <c r="B167" s="580" t="s">
        <v>414</v>
      </c>
      <c r="C167" s="580"/>
      <c r="D167" s="580"/>
      <c r="E167" s="451"/>
      <c r="F167" s="451"/>
      <c r="G167" s="451"/>
      <c r="H167" s="458"/>
      <c r="I167" s="458"/>
      <c r="J167" s="458"/>
      <c r="K167" s="458"/>
      <c r="L167" s="458"/>
      <c r="M167" s="458"/>
      <c r="N167" s="458"/>
      <c r="O167" s="458"/>
      <c r="P167" s="458"/>
      <c r="Q167" s="458"/>
      <c r="R167" s="458"/>
      <c r="S167" s="458"/>
      <c r="T167" s="458"/>
      <c r="U167" s="458"/>
    </row>
    <row r="168" spans="1:21" ht="15" customHeight="1" x14ac:dyDescent="0.2">
      <c r="A168" s="61" t="s">
        <v>522</v>
      </c>
    </row>
    <row r="169" spans="1:21" ht="12.75" customHeight="1" x14ac:dyDescent="0.2"/>
    <row r="170" spans="1:21" ht="15" customHeight="1" x14ac:dyDescent="0.2">
      <c r="A170" s="581" t="s">
        <v>229</v>
      </c>
      <c r="B170" s="582"/>
      <c r="C170" s="582"/>
      <c r="D170" s="583"/>
    </row>
    <row r="171" spans="1:21" ht="15" customHeight="1" x14ac:dyDescent="0.2">
      <c r="A171" s="439" t="s">
        <v>11</v>
      </c>
      <c r="B171" s="584" t="s">
        <v>230</v>
      </c>
      <c r="C171" s="585"/>
      <c r="D171" s="137" t="s">
        <v>231</v>
      </c>
    </row>
    <row r="172" spans="1:21" ht="15" customHeight="1" x14ac:dyDescent="0.2">
      <c r="A172" s="412" t="s">
        <v>431</v>
      </c>
      <c r="B172" s="586"/>
      <c r="C172" s="587"/>
      <c r="D172" s="588" t="s">
        <v>232</v>
      </c>
    </row>
    <row r="173" spans="1:21" ht="24.95" customHeight="1" x14ac:dyDescent="0.2">
      <c r="A173" s="138" t="s">
        <v>507</v>
      </c>
      <c r="B173" s="139" t="s">
        <v>233</v>
      </c>
      <c r="C173" s="142" t="s">
        <v>234</v>
      </c>
      <c r="D173" s="589"/>
    </row>
    <row r="174" spans="1:21" ht="21.95" customHeight="1" x14ac:dyDescent="0.2">
      <c r="A174" s="234" t="s">
        <v>203</v>
      </c>
      <c r="B174" s="312"/>
      <c r="C174" s="342"/>
      <c r="D174" s="293"/>
    </row>
    <row r="175" spans="1:21" ht="21.95" customHeight="1" x14ac:dyDescent="0.2">
      <c r="A175" s="238" t="s">
        <v>441</v>
      </c>
      <c r="B175" s="437"/>
      <c r="C175" s="438"/>
      <c r="D175" s="293"/>
      <c r="E175" s="450"/>
    </row>
    <row r="176" spans="1:21" ht="21.95" customHeight="1" x14ac:dyDescent="0.2">
      <c r="A176" s="235" t="s">
        <v>204</v>
      </c>
      <c r="B176" s="314"/>
      <c r="C176" s="343"/>
      <c r="D176" s="293"/>
    </row>
    <row r="177" spans="1:21" ht="21.95" customHeight="1" x14ac:dyDescent="0.2">
      <c r="A177" s="238" t="s">
        <v>506</v>
      </c>
      <c r="B177" s="314"/>
      <c r="C177" s="343"/>
      <c r="D177" s="293"/>
    </row>
    <row r="178" spans="1:21" ht="21.95" customHeight="1" x14ac:dyDescent="0.2">
      <c r="A178" s="236" t="s">
        <v>238</v>
      </c>
      <c r="B178" s="313"/>
      <c r="C178" s="344"/>
      <c r="D178" s="293"/>
    </row>
    <row r="179" spans="1:21" ht="21.95" customHeight="1" x14ac:dyDescent="0.2">
      <c r="A179" s="439" t="s">
        <v>77</v>
      </c>
      <c r="B179" s="213">
        <f>SUM(B174:B178)</f>
        <v>0</v>
      </c>
      <c r="C179" s="143">
        <f>SUM(C174:C178)</f>
        <v>0</v>
      </c>
      <c r="D179" s="292"/>
    </row>
    <row r="180" spans="1:21" ht="15" customHeight="1" x14ac:dyDescent="0.2">
      <c r="A180" s="291" t="s">
        <v>432</v>
      </c>
    </row>
    <row r="181" spans="1:21" s="61" customFormat="1" ht="30" customHeight="1" x14ac:dyDescent="0.2">
      <c r="A181" s="61" t="s">
        <v>508</v>
      </c>
      <c r="B181" s="580" t="s">
        <v>414</v>
      </c>
      <c r="C181" s="580"/>
      <c r="D181" s="580"/>
      <c r="E181" s="451"/>
      <c r="F181" s="451"/>
      <c r="G181" s="451"/>
      <c r="H181" s="458"/>
      <c r="I181" s="458"/>
      <c r="J181" s="458"/>
      <c r="K181" s="458"/>
      <c r="L181" s="458"/>
      <c r="M181" s="458"/>
      <c r="N181" s="458"/>
      <c r="O181" s="458"/>
      <c r="P181" s="458"/>
      <c r="Q181" s="458"/>
      <c r="R181" s="458"/>
      <c r="S181" s="458"/>
      <c r="T181" s="458"/>
      <c r="U181" s="458"/>
    </row>
    <row r="182" spans="1:21" ht="15" customHeight="1" x14ac:dyDescent="0.2">
      <c r="A182" s="61" t="s">
        <v>522</v>
      </c>
    </row>
    <row r="183" spans="1:21" s="457" customFormat="1" x14ac:dyDescent="0.2">
      <c r="E183" s="449"/>
      <c r="F183" s="449"/>
      <c r="G183" s="449"/>
    </row>
    <row r="184" spans="1:21" ht="15" customHeight="1" x14ac:dyDescent="0.2">
      <c r="A184" s="581" t="s">
        <v>229</v>
      </c>
      <c r="B184" s="582"/>
      <c r="C184" s="582"/>
      <c r="D184" s="583"/>
    </row>
    <row r="185" spans="1:21" ht="15" customHeight="1" x14ac:dyDescent="0.2">
      <c r="A185" s="459" t="s">
        <v>11</v>
      </c>
      <c r="B185" s="584" t="s">
        <v>230</v>
      </c>
      <c r="C185" s="585"/>
      <c r="D185" s="137" t="s">
        <v>231</v>
      </c>
    </row>
    <row r="186" spans="1:21" ht="15" customHeight="1" x14ac:dyDescent="0.2">
      <c r="A186" s="412" t="s">
        <v>431</v>
      </c>
      <c r="B186" s="586"/>
      <c r="C186" s="587"/>
      <c r="D186" s="588" t="s">
        <v>232</v>
      </c>
    </row>
    <row r="187" spans="1:21" ht="24.95" customHeight="1" x14ac:dyDescent="0.2">
      <c r="A187" s="138" t="s">
        <v>507</v>
      </c>
      <c r="B187" s="139" t="s">
        <v>233</v>
      </c>
      <c r="C187" s="142" t="s">
        <v>234</v>
      </c>
      <c r="D187" s="589"/>
    </row>
    <row r="188" spans="1:21" ht="21.95" customHeight="1" x14ac:dyDescent="0.2">
      <c r="A188" s="234" t="s">
        <v>203</v>
      </c>
      <c r="B188" s="312"/>
      <c r="C188" s="342"/>
      <c r="D188" s="293"/>
    </row>
    <row r="189" spans="1:21" ht="21.95" customHeight="1" x14ac:dyDescent="0.2">
      <c r="A189" s="238" t="s">
        <v>441</v>
      </c>
      <c r="B189" s="437"/>
      <c r="C189" s="438"/>
      <c r="D189" s="293"/>
      <c r="E189" s="450"/>
    </row>
    <row r="190" spans="1:21" ht="21.95" customHeight="1" x14ac:dyDescent="0.2">
      <c r="A190" s="235" t="s">
        <v>204</v>
      </c>
      <c r="B190" s="314"/>
      <c r="C190" s="343"/>
      <c r="D190" s="293"/>
    </row>
    <row r="191" spans="1:21" ht="21.95" customHeight="1" x14ac:dyDescent="0.2">
      <c r="A191" s="238" t="s">
        <v>506</v>
      </c>
      <c r="B191" s="314"/>
      <c r="C191" s="343"/>
      <c r="D191" s="293"/>
    </row>
    <row r="192" spans="1:21" ht="21.95" customHeight="1" x14ac:dyDescent="0.2">
      <c r="A192" s="236" t="s">
        <v>238</v>
      </c>
      <c r="B192" s="313"/>
      <c r="C192" s="344"/>
      <c r="D192" s="293"/>
    </row>
    <row r="193" spans="1:21" ht="21.95" customHeight="1" x14ac:dyDescent="0.2">
      <c r="A193" s="459" t="s">
        <v>77</v>
      </c>
      <c r="B193" s="213">
        <f>SUM(B188:B192)</f>
        <v>0</v>
      </c>
      <c r="C193" s="143">
        <f>SUM(C188:C192)</f>
        <v>0</v>
      </c>
      <c r="D193" s="292"/>
    </row>
    <row r="194" spans="1:21" ht="15" customHeight="1" x14ac:dyDescent="0.2">
      <c r="A194" s="291" t="s">
        <v>432</v>
      </c>
    </row>
    <row r="195" spans="1:21" s="61" customFormat="1" ht="30" customHeight="1" x14ac:dyDescent="0.2">
      <c r="A195" s="61" t="s">
        <v>508</v>
      </c>
      <c r="B195" s="580" t="s">
        <v>414</v>
      </c>
      <c r="C195" s="580"/>
      <c r="D195" s="580"/>
      <c r="E195" s="451"/>
      <c r="F195" s="451"/>
      <c r="G195" s="451"/>
      <c r="H195" s="458"/>
      <c r="I195" s="458"/>
      <c r="J195" s="458"/>
      <c r="K195" s="458"/>
      <c r="L195" s="458"/>
      <c r="M195" s="458"/>
      <c r="N195" s="458"/>
      <c r="O195" s="458"/>
      <c r="P195" s="458"/>
      <c r="Q195" s="458"/>
      <c r="R195" s="458"/>
      <c r="S195" s="458"/>
      <c r="T195" s="458"/>
      <c r="U195" s="458"/>
    </row>
    <row r="196" spans="1:21" ht="15" customHeight="1" x14ac:dyDescent="0.2">
      <c r="A196" s="61" t="s">
        <v>522</v>
      </c>
    </row>
    <row r="197" spans="1:21" s="457" customFormat="1" x14ac:dyDescent="0.2">
      <c r="E197" s="449"/>
      <c r="F197" s="449"/>
      <c r="G197" s="449"/>
    </row>
    <row r="198" spans="1:21" ht="15" customHeight="1" x14ac:dyDescent="0.2">
      <c r="A198" s="581" t="s">
        <v>229</v>
      </c>
      <c r="B198" s="582"/>
      <c r="C198" s="582"/>
      <c r="D198" s="583"/>
    </row>
    <row r="199" spans="1:21" ht="15" customHeight="1" x14ac:dyDescent="0.2">
      <c r="A199" s="459" t="s">
        <v>11</v>
      </c>
      <c r="B199" s="584" t="s">
        <v>230</v>
      </c>
      <c r="C199" s="585"/>
      <c r="D199" s="137" t="s">
        <v>231</v>
      </c>
    </row>
    <row r="200" spans="1:21" ht="15" customHeight="1" x14ac:dyDescent="0.2">
      <c r="A200" s="412" t="s">
        <v>431</v>
      </c>
      <c r="B200" s="586"/>
      <c r="C200" s="587"/>
      <c r="D200" s="588" t="s">
        <v>232</v>
      </c>
    </row>
    <row r="201" spans="1:21" ht="24.95" customHeight="1" x14ac:dyDescent="0.2">
      <c r="A201" s="138" t="s">
        <v>507</v>
      </c>
      <c r="B201" s="139" t="s">
        <v>233</v>
      </c>
      <c r="C201" s="142" t="s">
        <v>234</v>
      </c>
      <c r="D201" s="589"/>
    </row>
    <row r="202" spans="1:21" ht="21.95" customHeight="1" x14ac:dyDescent="0.2">
      <c r="A202" s="234" t="s">
        <v>203</v>
      </c>
      <c r="B202" s="312"/>
      <c r="C202" s="342"/>
      <c r="D202" s="293"/>
    </row>
    <row r="203" spans="1:21" ht="21.95" customHeight="1" x14ac:dyDescent="0.2">
      <c r="A203" s="238" t="s">
        <v>441</v>
      </c>
      <c r="B203" s="437"/>
      <c r="C203" s="438"/>
      <c r="D203" s="293"/>
      <c r="E203" s="450"/>
    </row>
    <row r="204" spans="1:21" ht="21.95" customHeight="1" x14ac:dyDescent="0.2">
      <c r="A204" s="235" t="s">
        <v>204</v>
      </c>
      <c r="B204" s="314"/>
      <c r="C204" s="343"/>
      <c r="D204" s="293"/>
    </row>
    <row r="205" spans="1:21" ht="21.95" customHeight="1" x14ac:dyDescent="0.2">
      <c r="A205" s="238" t="s">
        <v>506</v>
      </c>
      <c r="B205" s="314"/>
      <c r="C205" s="343"/>
      <c r="D205" s="293"/>
    </row>
    <row r="206" spans="1:21" ht="21.95" customHeight="1" x14ac:dyDescent="0.2">
      <c r="A206" s="236" t="s">
        <v>238</v>
      </c>
      <c r="B206" s="313"/>
      <c r="C206" s="344"/>
      <c r="D206" s="293"/>
    </row>
    <row r="207" spans="1:21" ht="21.95" customHeight="1" x14ac:dyDescent="0.2">
      <c r="A207" s="459" t="s">
        <v>77</v>
      </c>
      <c r="B207" s="213">
        <f>SUM(B202:B206)</f>
        <v>0</v>
      </c>
      <c r="C207" s="143">
        <f>SUM(C202:C206)</f>
        <v>0</v>
      </c>
      <c r="D207" s="292"/>
    </row>
    <row r="208" spans="1:21" ht="15" customHeight="1" x14ac:dyDescent="0.2">
      <c r="A208" s="291" t="s">
        <v>432</v>
      </c>
    </row>
    <row r="209" spans="1:21" s="61" customFormat="1" ht="30" customHeight="1" x14ac:dyDescent="0.2">
      <c r="A209" s="61" t="s">
        <v>508</v>
      </c>
      <c r="B209" s="580" t="s">
        <v>414</v>
      </c>
      <c r="C209" s="580"/>
      <c r="D209" s="580"/>
      <c r="E209" s="451"/>
      <c r="F209" s="451"/>
      <c r="G209" s="451"/>
      <c r="H209" s="458"/>
      <c r="I209" s="458"/>
      <c r="J209" s="458"/>
      <c r="K209" s="458"/>
      <c r="L209" s="458"/>
      <c r="M209" s="458"/>
      <c r="N209" s="458"/>
      <c r="O209" s="458"/>
      <c r="P209" s="458"/>
      <c r="Q209" s="458"/>
      <c r="R209" s="458"/>
      <c r="S209" s="458"/>
      <c r="T209" s="458"/>
      <c r="U209" s="458"/>
    </row>
    <row r="210" spans="1:21" ht="15" customHeight="1" x14ac:dyDescent="0.2">
      <c r="A210" s="61" t="s">
        <v>522</v>
      </c>
    </row>
    <row r="211" spans="1:21" s="457" customFormat="1" x14ac:dyDescent="0.2">
      <c r="E211" s="449"/>
      <c r="F211" s="449"/>
      <c r="G211" s="449"/>
    </row>
    <row r="212" spans="1:21" ht="15" customHeight="1" x14ac:dyDescent="0.2">
      <c r="A212" s="581" t="s">
        <v>229</v>
      </c>
      <c r="B212" s="582"/>
      <c r="C212" s="582"/>
      <c r="D212" s="583"/>
    </row>
    <row r="213" spans="1:21" ht="15" customHeight="1" x14ac:dyDescent="0.2">
      <c r="A213" s="459" t="s">
        <v>11</v>
      </c>
      <c r="B213" s="584" t="s">
        <v>230</v>
      </c>
      <c r="C213" s="585"/>
      <c r="D213" s="137" t="s">
        <v>231</v>
      </c>
    </row>
    <row r="214" spans="1:21" ht="15" customHeight="1" x14ac:dyDescent="0.2">
      <c r="A214" s="412" t="s">
        <v>431</v>
      </c>
      <c r="B214" s="586"/>
      <c r="C214" s="587"/>
      <c r="D214" s="588" t="s">
        <v>232</v>
      </c>
    </row>
    <row r="215" spans="1:21" ht="24.95" customHeight="1" x14ac:dyDescent="0.2">
      <c r="A215" s="138" t="s">
        <v>507</v>
      </c>
      <c r="B215" s="139" t="s">
        <v>233</v>
      </c>
      <c r="C215" s="142" t="s">
        <v>234</v>
      </c>
      <c r="D215" s="589"/>
    </row>
    <row r="216" spans="1:21" ht="21.95" customHeight="1" x14ac:dyDescent="0.2">
      <c r="A216" s="234" t="s">
        <v>203</v>
      </c>
      <c r="B216" s="312"/>
      <c r="C216" s="342"/>
      <c r="D216" s="293"/>
    </row>
    <row r="217" spans="1:21" ht="21.95" customHeight="1" x14ac:dyDescent="0.2">
      <c r="A217" s="238" t="s">
        <v>441</v>
      </c>
      <c r="B217" s="437"/>
      <c r="C217" s="438"/>
      <c r="D217" s="293"/>
      <c r="E217" s="450"/>
    </row>
    <row r="218" spans="1:21" ht="21.95" customHeight="1" x14ac:dyDescent="0.2">
      <c r="A218" s="235" t="s">
        <v>204</v>
      </c>
      <c r="B218" s="314"/>
      <c r="C218" s="343"/>
      <c r="D218" s="293"/>
    </row>
    <row r="219" spans="1:21" ht="21.95" customHeight="1" x14ac:dyDescent="0.2">
      <c r="A219" s="238" t="s">
        <v>506</v>
      </c>
      <c r="B219" s="314"/>
      <c r="C219" s="343"/>
      <c r="D219" s="293"/>
    </row>
    <row r="220" spans="1:21" ht="21.95" customHeight="1" x14ac:dyDescent="0.2">
      <c r="A220" s="236" t="s">
        <v>238</v>
      </c>
      <c r="B220" s="313"/>
      <c r="C220" s="344"/>
      <c r="D220" s="293"/>
    </row>
    <row r="221" spans="1:21" ht="21.95" customHeight="1" x14ac:dyDescent="0.2">
      <c r="A221" s="459" t="s">
        <v>77</v>
      </c>
      <c r="B221" s="213">
        <f>SUM(B216:B220)</f>
        <v>0</v>
      </c>
      <c r="C221" s="143">
        <f>SUM(C216:C220)</f>
        <v>0</v>
      </c>
      <c r="D221" s="292"/>
    </row>
    <row r="222" spans="1:21" ht="15" customHeight="1" x14ac:dyDescent="0.2">
      <c r="A222" s="291" t="s">
        <v>432</v>
      </c>
    </row>
    <row r="223" spans="1:21" s="61" customFormat="1" ht="30" customHeight="1" x14ac:dyDescent="0.2">
      <c r="A223" s="61" t="s">
        <v>508</v>
      </c>
      <c r="B223" s="580" t="s">
        <v>414</v>
      </c>
      <c r="C223" s="580"/>
      <c r="D223" s="580"/>
      <c r="E223" s="451"/>
      <c r="F223" s="451"/>
      <c r="G223" s="451"/>
      <c r="H223" s="458"/>
      <c r="I223" s="458"/>
      <c r="J223" s="458"/>
      <c r="K223" s="458"/>
      <c r="L223" s="458"/>
      <c r="M223" s="458"/>
      <c r="N223" s="458"/>
      <c r="O223" s="458"/>
      <c r="P223" s="458"/>
      <c r="Q223" s="458"/>
      <c r="R223" s="458"/>
      <c r="S223" s="458"/>
      <c r="T223" s="458"/>
      <c r="U223" s="458"/>
    </row>
    <row r="224" spans="1:21" ht="15" customHeight="1" x14ac:dyDescent="0.2">
      <c r="A224" s="61" t="s">
        <v>522</v>
      </c>
    </row>
    <row r="225" spans="1:21" s="457" customFormat="1" x14ac:dyDescent="0.2">
      <c r="E225" s="449"/>
      <c r="F225" s="449"/>
      <c r="G225" s="449"/>
    </row>
    <row r="226" spans="1:21" ht="15" customHeight="1" x14ac:dyDescent="0.2">
      <c r="A226" s="581" t="s">
        <v>229</v>
      </c>
      <c r="B226" s="582"/>
      <c r="C226" s="582"/>
      <c r="D226" s="583"/>
    </row>
    <row r="227" spans="1:21" ht="15" customHeight="1" x14ac:dyDescent="0.2">
      <c r="A227" s="459" t="s">
        <v>11</v>
      </c>
      <c r="B227" s="584" t="s">
        <v>230</v>
      </c>
      <c r="C227" s="585"/>
      <c r="D227" s="137" t="s">
        <v>231</v>
      </c>
    </row>
    <row r="228" spans="1:21" ht="15" customHeight="1" x14ac:dyDescent="0.2">
      <c r="A228" s="412" t="s">
        <v>431</v>
      </c>
      <c r="B228" s="586"/>
      <c r="C228" s="587"/>
      <c r="D228" s="588" t="s">
        <v>232</v>
      </c>
    </row>
    <row r="229" spans="1:21" ht="24.95" customHeight="1" x14ac:dyDescent="0.2">
      <c r="A229" s="138" t="s">
        <v>507</v>
      </c>
      <c r="B229" s="139" t="s">
        <v>233</v>
      </c>
      <c r="C229" s="142" t="s">
        <v>234</v>
      </c>
      <c r="D229" s="589"/>
    </row>
    <row r="230" spans="1:21" ht="21.95" customHeight="1" x14ac:dyDescent="0.2">
      <c r="A230" s="234" t="s">
        <v>203</v>
      </c>
      <c r="B230" s="312"/>
      <c r="C230" s="342"/>
      <c r="D230" s="293"/>
    </row>
    <row r="231" spans="1:21" ht="21.95" customHeight="1" x14ac:dyDescent="0.2">
      <c r="A231" s="238" t="s">
        <v>441</v>
      </c>
      <c r="B231" s="437"/>
      <c r="C231" s="438"/>
      <c r="D231" s="293"/>
      <c r="E231" s="450"/>
    </row>
    <row r="232" spans="1:21" ht="21.95" customHeight="1" x14ac:dyDescent="0.2">
      <c r="A232" s="235" t="s">
        <v>204</v>
      </c>
      <c r="B232" s="314"/>
      <c r="C232" s="343"/>
      <c r="D232" s="293"/>
    </row>
    <row r="233" spans="1:21" ht="21.95" customHeight="1" x14ac:dyDescent="0.2">
      <c r="A233" s="238" t="s">
        <v>506</v>
      </c>
      <c r="B233" s="314"/>
      <c r="C233" s="343"/>
      <c r="D233" s="293"/>
    </row>
    <row r="234" spans="1:21" ht="21.95" customHeight="1" x14ac:dyDescent="0.2">
      <c r="A234" s="236" t="s">
        <v>238</v>
      </c>
      <c r="B234" s="313"/>
      <c r="C234" s="344"/>
      <c r="D234" s="293"/>
    </row>
    <row r="235" spans="1:21" ht="21.95" customHeight="1" x14ac:dyDescent="0.2">
      <c r="A235" s="459" t="s">
        <v>77</v>
      </c>
      <c r="B235" s="213">
        <f>SUM(B230:B234)</f>
        <v>0</v>
      </c>
      <c r="C235" s="143">
        <f>SUM(C230:C234)</f>
        <v>0</v>
      </c>
      <c r="D235" s="292"/>
    </row>
    <row r="236" spans="1:21" ht="15" customHeight="1" x14ac:dyDescent="0.2">
      <c r="A236" s="291" t="s">
        <v>432</v>
      </c>
    </row>
    <row r="237" spans="1:21" s="61" customFormat="1" ht="30" customHeight="1" x14ac:dyDescent="0.2">
      <c r="A237" s="61" t="s">
        <v>508</v>
      </c>
      <c r="B237" s="580" t="s">
        <v>414</v>
      </c>
      <c r="C237" s="580"/>
      <c r="D237" s="580"/>
      <c r="E237" s="451"/>
      <c r="F237" s="451"/>
      <c r="G237" s="451"/>
      <c r="H237" s="458"/>
      <c r="I237" s="458"/>
      <c r="J237" s="458"/>
      <c r="K237" s="458"/>
      <c r="L237" s="458"/>
      <c r="M237" s="458"/>
      <c r="N237" s="458"/>
      <c r="O237" s="458"/>
      <c r="P237" s="458"/>
      <c r="Q237" s="458"/>
      <c r="R237" s="458"/>
      <c r="S237" s="458"/>
      <c r="T237" s="458"/>
      <c r="U237" s="458"/>
    </row>
    <row r="238" spans="1:21" ht="15" customHeight="1" x14ac:dyDescent="0.2">
      <c r="A238" s="61" t="s">
        <v>522</v>
      </c>
    </row>
    <row r="239" spans="1:21" s="457" customFormat="1" x14ac:dyDescent="0.2">
      <c r="E239" s="449"/>
      <c r="F239" s="449"/>
      <c r="G239" s="449"/>
    </row>
    <row r="240" spans="1:21" ht="15" customHeight="1" x14ac:dyDescent="0.2">
      <c r="A240" s="581" t="s">
        <v>229</v>
      </c>
      <c r="B240" s="582"/>
      <c r="C240" s="582"/>
      <c r="D240" s="583"/>
    </row>
    <row r="241" spans="1:21" ht="15" customHeight="1" x14ac:dyDescent="0.2">
      <c r="A241" s="459" t="s">
        <v>11</v>
      </c>
      <c r="B241" s="584" t="s">
        <v>230</v>
      </c>
      <c r="C241" s="585"/>
      <c r="D241" s="137" t="s">
        <v>231</v>
      </c>
    </row>
    <row r="242" spans="1:21" ht="15" customHeight="1" x14ac:dyDescent="0.2">
      <c r="A242" s="412" t="s">
        <v>431</v>
      </c>
      <c r="B242" s="586"/>
      <c r="C242" s="587"/>
      <c r="D242" s="588" t="s">
        <v>232</v>
      </c>
    </row>
    <row r="243" spans="1:21" ht="24.95" customHeight="1" x14ac:dyDescent="0.2">
      <c r="A243" s="138" t="s">
        <v>507</v>
      </c>
      <c r="B243" s="139" t="s">
        <v>233</v>
      </c>
      <c r="C243" s="142" t="s">
        <v>234</v>
      </c>
      <c r="D243" s="589"/>
    </row>
    <row r="244" spans="1:21" ht="21.95" customHeight="1" x14ac:dyDescent="0.2">
      <c r="A244" s="234" t="s">
        <v>203</v>
      </c>
      <c r="B244" s="312"/>
      <c r="C244" s="342"/>
      <c r="D244" s="293"/>
    </row>
    <row r="245" spans="1:21" ht="21.95" customHeight="1" x14ac:dyDescent="0.2">
      <c r="A245" s="238" t="s">
        <v>441</v>
      </c>
      <c r="B245" s="437"/>
      <c r="C245" s="438"/>
      <c r="D245" s="293"/>
      <c r="E245" s="450"/>
    </row>
    <row r="246" spans="1:21" ht="21.95" customHeight="1" x14ac:dyDescent="0.2">
      <c r="A246" s="235" t="s">
        <v>204</v>
      </c>
      <c r="B246" s="314"/>
      <c r="C246" s="343"/>
      <c r="D246" s="293"/>
    </row>
    <row r="247" spans="1:21" ht="21.95" customHeight="1" x14ac:dyDescent="0.2">
      <c r="A247" s="238" t="s">
        <v>506</v>
      </c>
      <c r="B247" s="314"/>
      <c r="C247" s="343"/>
      <c r="D247" s="293"/>
    </row>
    <row r="248" spans="1:21" ht="21.95" customHeight="1" x14ac:dyDescent="0.2">
      <c r="A248" s="236" t="s">
        <v>238</v>
      </c>
      <c r="B248" s="313"/>
      <c r="C248" s="344"/>
      <c r="D248" s="293"/>
    </row>
    <row r="249" spans="1:21" ht="21.95" customHeight="1" x14ac:dyDescent="0.2">
      <c r="A249" s="459" t="s">
        <v>77</v>
      </c>
      <c r="B249" s="213">
        <f>SUM(B244:B248)</f>
        <v>0</v>
      </c>
      <c r="C249" s="143">
        <f>SUM(C244:C248)</f>
        <v>0</v>
      </c>
      <c r="D249" s="292"/>
    </row>
    <row r="250" spans="1:21" ht="15" customHeight="1" x14ac:dyDescent="0.2">
      <c r="A250" s="291" t="s">
        <v>432</v>
      </c>
    </row>
    <row r="251" spans="1:21" s="61" customFormat="1" ht="30" customHeight="1" x14ac:dyDescent="0.2">
      <c r="A251" s="61" t="s">
        <v>508</v>
      </c>
      <c r="B251" s="580" t="s">
        <v>414</v>
      </c>
      <c r="C251" s="580"/>
      <c r="D251" s="580"/>
      <c r="E251" s="451"/>
      <c r="F251" s="451"/>
      <c r="G251" s="451"/>
      <c r="H251" s="458"/>
      <c r="I251" s="458"/>
      <c r="J251" s="458"/>
      <c r="K251" s="458"/>
      <c r="L251" s="458"/>
      <c r="M251" s="458"/>
      <c r="N251" s="458"/>
      <c r="O251" s="458"/>
      <c r="P251" s="458"/>
      <c r="Q251" s="458"/>
      <c r="R251" s="458"/>
      <c r="S251" s="458"/>
      <c r="T251" s="458"/>
      <c r="U251" s="458"/>
    </row>
    <row r="252" spans="1:21" ht="15" customHeight="1" x14ac:dyDescent="0.2">
      <c r="A252" s="61" t="s">
        <v>522</v>
      </c>
    </row>
    <row r="253" spans="1:21" s="457" customFormat="1" x14ac:dyDescent="0.2">
      <c r="E253" s="449"/>
      <c r="F253" s="449"/>
      <c r="G253" s="449"/>
    </row>
    <row r="254" spans="1:21" ht="15" customHeight="1" x14ac:dyDescent="0.2">
      <c r="A254" s="581" t="s">
        <v>229</v>
      </c>
      <c r="B254" s="582"/>
      <c r="C254" s="582"/>
      <c r="D254" s="583"/>
    </row>
    <row r="255" spans="1:21" ht="15" customHeight="1" x14ac:dyDescent="0.2">
      <c r="A255" s="459" t="s">
        <v>11</v>
      </c>
      <c r="B255" s="584" t="s">
        <v>230</v>
      </c>
      <c r="C255" s="585"/>
      <c r="D255" s="137" t="s">
        <v>231</v>
      </c>
    </row>
    <row r="256" spans="1:21" ht="15" customHeight="1" x14ac:dyDescent="0.2">
      <c r="A256" s="412" t="s">
        <v>431</v>
      </c>
      <c r="B256" s="586"/>
      <c r="C256" s="587"/>
      <c r="D256" s="588" t="s">
        <v>232</v>
      </c>
    </row>
    <row r="257" spans="1:21" ht="24.95" customHeight="1" x14ac:dyDescent="0.2">
      <c r="A257" s="138" t="s">
        <v>507</v>
      </c>
      <c r="B257" s="139" t="s">
        <v>233</v>
      </c>
      <c r="C257" s="142" t="s">
        <v>234</v>
      </c>
      <c r="D257" s="589"/>
    </row>
    <row r="258" spans="1:21" ht="21.95" customHeight="1" x14ac:dyDescent="0.2">
      <c r="A258" s="234" t="s">
        <v>203</v>
      </c>
      <c r="B258" s="312"/>
      <c r="C258" s="342"/>
      <c r="D258" s="293"/>
    </row>
    <row r="259" spans="1:21" ht="21.95" customHeight="1" x14ac:dyDescent="0.2">
      <c r="A259" s="238" t="s">
        <v>441</v>
      </c>
      <c r="B259" s="437"/>
      <c r="C259" s="438"/>
      <c r="D259" s="293"/>
      <c r="E259" s="450"/>
    </row>
    <row r="260" spans="1:21" ht="21.95" customHeight="1" x14ac:dyDescent="0.2">
      <c r="A260" s="235" t="s">
        <v>204</v>
      </c>
      <c r="B260" s="314"/>
      <c r="C260" s="343"/>
      <c r="D260" s="293"/>
    </row>
    <row r="261" spans="1:21" ht="21.95" customHeight="1" x14ac:dyDescent="0.2">
      <c r="A261" s="238" t="s">
        <v>506</v>
      </c>
      <c r="B261" s="314"/>
      <c r="C261" s="343"/>
      <c r="D261" s="293"/>
    </row>
    <row r="262" spans="1:21" ht="21.95" customHeight="1" x14ac:dyDescent="0.2">
      <c r="A262" s="236" t="s">
        <v>238</v>
      </c>
      <c r="B262" s="313"/>
      <c r="C262" s="344"/>
      <c r="D262" s="293"/>
    </row>
    <row r="263" spans="1:21" ht="21.95" customHeight="1" x14ac:dyDescent="0.2">
      <c r="A263" s="459" t="s">
        <v>77</v>
      </c>
      <c r="B263" s="213">
        <f>SUM(B258:B262)</f>
        <v>0</v>
      </c>
      <c r="C263" s="143">
        <f>SUM(C258:C262)</f>
        <v>0</v>
      </c>
      <c r="D263" s="292"/>
    </row>
    <row r="264" spans="1:21" ht="15" customHeight="1" x14ac:dyDescent="0.2">
      <c r="A264" s="291" t="s">
        <v>432</v>
      </c>
    </row>
    <row r="265" spans="1:21" s="61" customFormat="1" ht="30" customHeight="1" x14ac:dyDescent="0.2">
      <c r="A265" s="61" t="s">
        <v>508</v>
      </c>
      <c r="B265" s="580" t="s">
        <v>414</v>
      </c>
      <c r="C265" s="580"/>
      <c r="D265" s="580"/>
      <c r="E265" s="451"/>
      <c r="F265" s="451"/>
      <c r="G265" s="451"/>
      <c r="H265" s="458"/>
      <c r="I265" s="458"/>
      <c r="J265" s="458"/>
      <c r="K265" s="458"/>
      <c r="L265" s="458"/>
      <c r="M265" s="458"/>
      <c r="N265" s="458"/>
      <c r="O265" s="458"/>
      <c r="P265" s="458"/>
      <c r="Q265" s="458"/>
      <c r="R265" s="458"/>
      <c r="S265" s="458"/>
      <c r="T265" s="458"/>
      <c r="U265" s="458"/>
    </row>
    <row r="266" spans="1:21" ht="15" customHeight="1" x14ac:dyDescent="0.2">
      <c r="A266" s="61" t="s">
        <v>522</v>
      </c>
    </row>
    <row r="267" spans="1:21" s="457" customFormat="1" x14ac:dyDescent="0.2">
      <c r="E267" s="449"/>
      <c r="F267" s="449"/>
      <c r="G267" s="449"/>
    </row>
    <row r="268" spans="1:21" ht="15" customHeight="1" x14ac:dyDescent="0.2">
      <c r="A268" s="581" t="s">
        <v>229</v>
      </c>
      <c r="B268" s="582"/>
      <c r="C268" s="582"/>
      <c r="D268" s="583"/>
    </row>
    <row r="269" spans="1:21" ht="15" customHeight="1" x14ac:dyDescent="0.2">
      <c r="A269" s="459" t="s">
        <v>11</v>
      </c>
      <c r="B269" s="584" t="s">
        <v>230</v>
      </c>
      <c r="C269" s="585"/>
      <c r="D269" s="137" t="s">
        <v>231</v>
      </c>
    </row>
    <row r="270" spans="1:21" ht="15" customHeight="1" x14ac:dyDescent="0.2">
      <c r="A270" s="412" t="s">
        <v>431</v>
      </c>
      <c r="B270" s="586"/>
      <c r="C270" s="587"/>
      <c r="D270" s="588" t="s">
        <v>232</v>
      </c>
    </row>
    <row r="271" spans="1:21" ht="24.95" customHeight="1" x14ac:dyDescent="0.2">
      <c r="A271" s="138" t="s">
        <v>507</v>
      </c>
      <c r="B271" s="139" t="s">
        <v>233</v>
      </c>
      <c r="C271" s="142" t="s">
        <v>234</v>
      </c>
      <c r="D271" s="589"/>
    </row>
    <row r="272" spans="1:21" ht="21.95" customHeight="1" x14ac:dyDescent="0.2">
      <c r="A272" s="234" t="s">
        <v>203</v>
      </c>
      <c r="B272" s="312"/>
      <c r="C272" s="342"/>
      <c r="D272" s="293"/>
    </row>
    <row r="273" spans="1:21" ht="21.95" customHeight="1" x14ac:dyDescent="0.2">
      <c r="A273" s="238" t="s">
        <v>441</v>
      </c>
      <c r="B273" s="437"/>
      <c r="C273" s="438"/>
      <c r="D273" s="293"/>
      <c r="E273" s="450"/>
    </row>
    <row r="274" spans="1:21" ht="21.95" customHeight="1" x14ac:dyDescent="0.2">
      <c r="A274" s="235" t="s">
        <v>204</v>
      </c>
      <c r="B274" s="314"/>
      <c r="C274" s="343"/>
      <c r="D274" s="293"/>
    </row>
    <row r="275" spans="1:21" ht="21.95" customHeight="1" x14ac:dyDescent="0.2">
      <c r="A275" s="238" t="s">
        <v>506</v>
      </c>
      <c r="B275" s="314"/>
      <c r="C275" s="343"/>
      <c r="D275" s="293"/>
    </row>
    <row r="276" spans="1:21" ht="21.95" customHeight="1" x14ac:dyDescent="0.2">
      <c r="A276" s="236" t="s">
        <v>238</v>
      </c>
      <c r="B276" s="313"/>
      <c r="C276" s="344"/>
      <c r="D276" s="293"/>
    </row>
    <row r="277" spans="1:21" ht="21.95" customHeight="1" x14ac:dyDescent="0.2">
      <c r="A277" s="459" t="s">
        <v>77</v>
      </c>
      <c r="B277" s="213">
        <f>SUM(B272:B276)</f>
        <v>0</v>
      </c>
      <c r="C277" s="143">
        <f>SUM(C272:C276)</f>
        <v>0</v>
      </c>
      <c r="D277" s="292"/>
    </row>
    <row r="278" spans="1:21" ht="15" customHeight="1" x14ac:dyDescent="0.2">
      <c r="A278" s="291" t="s">
        <v>432</v>
      </c>
    </row>
    <row r="279" spans="1:21" s="61" customFormat="1" ht="30" customHeight="1" x14ac:dyDescent="0.2">
      <c r="A279" s="61" t="s">
        <v>508</v>
      </c>
      <c r="B279" s="580" t="s">
        <v>414</v>
      </c>
      <c r="C279" s="580"/>
      <c r="D279" s="580"/>
      <c r="E279" s="451"/>
      <c r="F279" s="451"/>
      <c r="G279" s="451"/>
      <c r="H279" s="458"/>
      <c r="I279" s="458"/>
      <c r="J279" s="458"/>
      <c r="K279" s="458"/>
      <c r="L279" s="458"/>
      <c r="M279" s="458"/>
      <c r="N279" s="458"/>
      <c r="O279" s="458"/>
      <c r="P279" s="458"/>
      <c r="Q279" s="458"/>
      <c r="R279" s="458"/>
      <c r="S279" s="458"/>
      <c r="T279" s="458"/>
      <c r="U279" s="458"/>
    </row>
    <row r="280" spans="1:21" ht="15" customHeight="1" x14ac:dyDescent="0.2">
      <c r="A280" s="61" t="s">
        <v>522</v>
      </c>
    </row>
    <row r="281" spans="1:21" s="457" customFormat="1" x14ac:dyDescent="0.2">
      <c r="E281" s="449"/>
      <c r="F281" s="449"/>
      <c r="G281" s="449"/>
    </row>
    <row r="282" spans="1:21" ht="15" customHeight="1" x14ac:dyDescent="0.2">
      <c r="A282" s="581" t="s">
        <v>229</v>
      </c>
      <c r="B282" s="582"/>
      <c r="C282" s="582"/>
      <c r="D282" s="583"/>
    </row>
    <row r="283" spans="1:21" ht="15" customHeight="1" x14ac:dyDescent="0.2">
      <c r="A283" s="459" t="s">
        <v>11</v>
      </c>
      <c r="B283" s="584" t="s">
        <v>230</v>
      </c>
      <c r="C283" s="585"/>
      <c r="D283" s="137" t="s">
        <v>231</v>
      </c>
    </row>
    <row r="284" spans="1:21" ht="15" customHeight="1" x14ac:dyDescent="0.2">
      <c r="A284" s="412" t="s">
        <v>431</v>
      </c>
      <c r="B284" s="586"/>
      <c r="C284" s="587"/>
      <c r="D284" s="588" t="s">
        <v>232</v>
      </c>
    </row>
    <row r="285" spans="1:21" ht="24.95" customHeight="1" x14ac:dyDescent="0.2">
      <c r="A285" s="138" t="s">
        <v>507</v>
      </c>
      <c r="B285" s="139" t="s">
        <v>233</v>
      </c>
      <c r="C285" s="142" t="s">
        <v>234</v>
      </c>
      <c r="D285" s="589"/>
    </row>
    <row r="286" spans="1:21" ht="21.95" customHeight="1" x14ac:dyDescent="0.2">
      <c r="A286" s="234" t="s">
        <v>203</v>
      </c>
      <c r="B286" s="312"/>
      <c r="C286" s="342"/>
      <c r="D286" s="293"/>
    </row>
    <row r="287" spans="1:21" ht="21.95" customHeight="1" x14ac:dyDescent="0.2">
      <c r="A287" s="238" t="s">
        <v>441</v>
      </c>
      <c r="B287" s="437"/>
      <c r="C287" s="438"/>
      <c r="D287" s="293"/>
      <c r="E287" s="450"/>
    </row>
    <row r="288" spans="1:21" ht="21.95" customHeight="1" x14ac:dyDescent="0.2">
      <c r="A288" s="235" t="s">
        <v>204</v>
      </c>
      <c r="B288" s="314"/>
      <c r="C288" s="343"/>
      <c r="D288" s="293"/>
    </row>
    <row r="289" spans="1:21" ht="21.95" customHeight="1" x14ac:dyDescent="0.2">
      <c r="A289" s="238" t="s">
        <v>506</v>
      </c>
      <c r="B289" s="314"/>
      <c r="C289" s="343"/>
      <c r="D289" s="293"/>
    </row>
    <row r="290" spans="1:21" ht="21.95" customHeight="1" x14ac:dyDescent="0.2">
      <c r="A290" s="236" t="s">
        <v>238</v>
      </c>
      <c r="B290" s="313"/>
      <c r="C290" s="344"/>
      <c r="D290" s="293"/>
    </row>
    <row r="291" spans="1:21" ht="21.95" customHeight="1" x14ac:dyDescent="0.2">
      <c r="A291" s="459" t="s">
        <v>77</v>
      </c>
      <c r="B291" s="213">
        <f>SUM(B286:B290)</f>
        <v>0</v>
      </c>
      <c r="C291" s="143">
        <f>SUM(C286:C290)</f>
        <v>0</v>
      </c>
      <c r="D291" s="292"/>
    </row>
    <row r="292" spans="1:21" ht="15" customHeight="1" x14ac:dyDescent="0.2">
      <c r="A292" s="291" t="s">
        <v>432</v>
      </c>
    </row>
    <row r="293" spans="1:21" s="61" customFormat="1" ht="30" customHeight="1" x14ac:dyDescent="0.2">
      <c r="A293" s="61" t="s">
        <v>508</v>
      </c>
      <c r="B293" s="580" t="s">
        <v>414</v>
      </c>
      <c r="C293" s="580"/>
      <c r="D293" s="580"/>
      <c r="E293" s="451"/>
      <c r="F293" s="451"/>
      <c r="G293" s="451"/>
      <c r="H293" s="458"/>
      <c r="I293" s="458"/>
      <c r="J293" s="458"/>
      <c r="K293" s="458"/>
      <c r="L293" s="458"/>
      <c r="M293" s="458"/>
      <c r="N293" s="458"/>
      <c r="O293" s="458"/>
      <c r="P293" s="458"/>
      <c r="Q293" s="458"/>
      <c r="R293" s="458"/>
      <c r="S293" s="458"/>
      <c r="T293" s="458"/>
      <c r="U293" s="458"/>
    </row>
    <row r="294" spans="1:21" ht="15" customHeight="1" x14ac:dyDescent="0.2">
      <c r="A294" s="61" t="s">
        <v>522</v>
      </c>
    </row>
    <row r="295" spans="1:21" s="457" customFormat="1" x14ac:dyDescent="0.2">
      <c r="E295" s="449"/>
      <c r="F295" s="449"/>
      <c r="G295" s="449"/>
    </row>
    <row r="296" spans="1:21" ht="15" customHeight="1" x14ac:dyDescent="0.2">
      <c r="A296" s="581" t="s">
        <v>229</v>
      </c>
      <c r="B296" s="582"/>
      <c r="C296" s="582"/>
      <c r="D296" s="583"/>
    </row>
    <row r="297" spans="1:21" ht="15" customHeight="1" x14ac:dyDescent="0.2">
      <c r="A297" s="459" t="s">
        <v>11</v>
      </c>
      <c r="B297" s="584" t="s">
        <v>230</v>
      </c>
      <c r="C297" s="585"/>
      <c r="D297" s="137" t="s">
        <v>231</v>
      </c>
    </row>
    <row r="298" spans="1:21" ht="15" customHeight="1" x14ac:dyDescent="0.2">
      <c r="A298" s="412" t="s">
        <v>431</v>
      </c>
      <c r="B298" s="586"/>
      <c r="C298" s="587"/>
      <c r="D298" s="588" t="s">
        <v>232</v>
      </c>
    </row>
    <row r="299" spans="1:21" ht="24.95" customHeight="1" x14ac:dyDescent="0.2">
      <c r="A299" s="138" t="s">
        <v>507</v>
      </c>
      <c r="B299" s="139" t="s">
        <v>233</v>
      </c>
      <c r="C299" s="142" t="s">
        <v>234</v>
      </c>
      <c r="D299" s="589"/>
    </row>
    <row r="300" spans="1:21" ht="21.95" customHeight="1" x14ac:dyDescent="0.2">
      <c r="A300" s="234" t="s">
        <v>203</v>
      </c>
      <c r="B300" s="312"/>
      <c r="C300" s="342"/>
      <c r="D300" s="293"/>
    </row>
    <row r="301" spans="1:21" ht="21.95" customHeight="1" x14ac:dyDescent="0.2">
      <c r="A301" s="238" t="s">
        <v>441</v>
      </c>
      <c r="B301" s="437"/>
      <c r="C301" s="438"/>
      <c r="D301" s="293"/>
      <c r="E301" s="450"/>
    </row>
    <row r="302" spans="1:21" ht="21.95" customHeight="1" x14ac:dyDescent="0.2">
      <c r="A302" s="235" t="s">
        <v>204</v>
      </c>
      <c r="B302" s="314"/>
      <c r="C302" s="343"/>
      <c r="D302" s="293"/>
    </row>
    <row r="303" spans="1:21" ht="21.95" customHeight="1" x14ac:dyDescent="0.2">
      <c r="A303" s="238" t="s">
        <v>506</v>
      </c>
      <c r="B303" s="314"/>
      <c r="C303" s="343"/>
      <c r="D303" s="293"/>
    </row>
    <row r="304" spans="1:21" ht="21.95" customHeight="1" x14ac:dyDescent="0.2">
      <c r="A304" s="236" t="s">
        <v>238</v>
      </c>
      <c r="B304" s="313"/>
      <c r="C304" s="344"/>
      <c r="D304" s="293"/>
    </row>
    <row r="305" spans="1:21" ht="21.95" customHeight="1" x14ac:dyDescent="0.2">
      <c r="A305" s="459" t="s">
        <v>77</v>
      </c>
      <c r="B305" s="213">
        <f>SUM(B300:B304)</f>
        <v>0</v>
      </c>
      <c r="C305" s="143">
        <f>SUM(C300:C304)</f>
        <v>0</v>
      </c>
      <c r="D305" s="292"/>
    </row>
    <row r="306" spans="1:21" ht="15" customHeight="1" x14ac:dyDescent="0.2">
      <c r="A306" s="291" t="s">
        <v>432</v>
      </c>
    </row>
    <row r="307" spans="1:21" s="61" customFormat="1" ht="30" customHeight="1" x14ac:dyDescent="0.2">
      <c r="A307" s="61" t="s">
        <v>508</v>
      </c>
      <c r="B307" s="580" t="s">
        <v>414</v>
      </c>
      <c r="C307" s="580"/>
      <c r="D307" s="580"/>
      <c r="E307" s="451"/>
      <c r="F307" s="451"/>
      <c r="G307" s="451"/>
      <c r="H307" s="458"/>
      <c r="I307" s="458"/>
      <c r="J307" s="458"/>
      <c r="K307" s="458"/>
      <c r="L307" s="458"/>
      <c r="M307" s="458"/>
      <c r="N307" s="458"/>
      <c r="O307" s="458"/>
      <c r="P307" s="458"/>
      <c r="Q307" s="458"/>
      <c r="R307" s="458"/>
      <c r="S307" s="458"/>
      <c r="T307" s="458"/>
      <c r="U307" s="458"/>
    </row>
    <row r="308" spans="1:21" ht="15" customHeight="1" x14ac:dyDescent="0.2">
      <c r="A308" s="61" t="s">
        <v>522</v>
      </c>
    </row>
    <row r="309" spans="1:21" s="457" customFormat="1" x14ac:dyDescent="0.2">
      <c r="E309" s="449"/>
      <c r="F309" s="449"/>
      <c r="G309" s="449"/>
    </row>
    <row r="310" spans="1:21" ht="15" customHeight="1" x14ac:dyDescent="0.2">
      <c r="A310" s="581" t="s">
        <v>229</v>
      </c>
      <c r="B310" s="582"/>
      <c r="C310" s="582"/>
      <c r="D310" s="583"/>
    </row>
    <row r="311" spans="1:21" ht="15" customHeight="1" x14ac:dyDescent="0.2">
      <c r="A311" s="459" t="s">
        <v>11</v>
      </c>
      <c r="B311" s="584" t="s">
        <v>230</v>
      </c>
      <c r="C311" s="585"/>
      <c r="D311" s="137" t="s">
        <v>231</v>
      </c>
    </row>
    <row r="312" spans="1:21" ht="15" customHeight="1" x14ac:dyDescent="0.2">
      <c r="A312" s="412" t="s">
        <v>431</v>
      </c>
      <c r="B312" s="586"/>
      <c r="C312" s="587"/>
      <c r="D312" s="588" t="s">
        <v>232</v>
      </c>
    </row>
    <row r="313" spans="1:21" ht="24.95" customHeight="1" x14ac:dyDescent="0.2">
      <c r="A313" s="138" t="s">
        <v>507</v>
      </c>
      <c r="B313" s="139" t="s">
        <v>233</v>
      </c>
      <c r="C313" s="142" t="s">
        <v>234</v>
      </c>
      <c r="D313" s="589"/>
    </row>
    <row r="314" spans="1:21" ht="21.95" customHeight="1" x14ac:dyDescent="0.2">
      <c r="A314" s="234" t="s">
        <v>203</v>
      </c>
      <c r="B314" s="312"/>
      <c r="C314" s="342"/>
      <c r="D314" s="293"/>
    </row>
    <row r="315" spans="1:21" ht="21.95" customHeight="1" x14ac:dyDescent="0.2">
      <c r="A315" s="238" t="s">
        <v>441</v>
      </c>
      <c r="B315" s="437"/>
      <c r="C315" s="438"/>
      <c r="D315" s="293"/>
      <c r="E315" s="450"/>
    </row>
    <row r="316" spans="1:21" ht="21.95" customHeight="1" x14ac:dyDescent="0.2">
      <c r="A316" s="235" t="s">
        <v>204</v>
      </c>
      <c r="B316" s="314"/>
      <c r="C316" s="343"/>
      <c r="D316" s="293"/>
    </row>
    <row r="317" spans="1:21" ht="21.95" customHeight="1" x14ac:dyDescent="0.2">
      <c r="A317" s="238" t="s">
        <v>506</v>
      </c>
      <c r="B317" s="314"/>
      <c r="C317" s="343"/>
      <c r="D317" s="293"/>
    </row>
    <row r="318" spans="1:21" ht="21.95" customHeight="1" x14ac:dyDescent="0.2">
      <c r="A318" s="236" t="s">
        <v>238</v>
      </c>
      <c r="B318" s="313"/>
      <c r="C318" s="344"/>
      <c r="D318" s="293"/>
    </row>
    <row r="319" spans="1:21" ht="21.95" customHeight="1" x14ac:dyDescent="0.2">
      <c r="A319" s="459" t="s">
        <v>77</v>
      </c>
      <c r="B319" s="213">
        <f>SUM(B314:B318)</f>
        <v>0</v>
      </c>
      <c r="C319" s="143">
        <f>SUM(C314:C318)</f>
        <v>0</v>
      </c>
      <c r="D319" s="292"/>
    </row>
    <row r="320" spans="1:21" ht="15" customHeight="1" x14ac:dyDescent="0.2">
      <c r="A320" s="291" t="s">
        <v>432</v>
      </c>
    </row>
    <row r="321" spans="1:21" s="61" customFormat="1" ht="30" customHeight="1" x14ac:dyDescent="0.2">
      <c r="A321" s="61" t="s">
        <v>508</v>
      </c>
      <c r="B321" s="580" t="s">
        <v>414</v>
      </c>
      <c r="C321" s="580"/>
      <c r="D321" s="580"/>
      <c r="E321" s="451"/>
      <c r="F321" s="451"/>
      <c r="G321" s="451"/>
      <c r="H321" s="458"/>
      <c r="I321" s="458"/>
      <c r="J321" s="458"/>
      <c r="K321" s="458"/>
      <c r="L321" s="458"/>
      <c r="M321" s="458"/>
      <c r="N321" s="458"/>
      <c r="O321" s="458"/>
      <c r="P321" s="458"/>
      <c r="Q321" s="458"/>
      <c r="R321" s="458"/>
      <c r="S321" s="458"/>
      <c r="T321" s="458"/>
      <c r="U321" s="458"/>
    </row>
    <row r="322" spans="1:21" ht="15" customHeight="1" x14ac:dyDescent="0.2">
      <c r="A322" s="61" t="s">
        <v>522</v>
      </c>
    </row>
    <row r="323" spans="1:21" s="457" customFormat="1" x14ac:dyDescent="0.2">
      <c r="E323" s="449"/>
      <c r="F323" s="449"/>
      <c r="G323" s="449"/>
    </row>
    <row r="324" spans="1:21" s="457" customFormat="1" x14ac:dyDescent="0.2">
      <c r="E324" s="449"/>
      <c r="F324" s="449"/>
      <c r="G324" s="449"/>
    </row>
    <row r="325" spans="1:21" s="457" customFormat="1" x14ac:dyDescent="0.2">
      <c r="E325" s="449"/>
      <c r="F325" s="449"/>
      <c r="G325" s="449"/>
    </row>
    <row r="326" spans="1:21" s="457" customFormat="1" x14ac:dyDescent="0.2">
      <c r="E326" s="449"/>
      <c r="F326" s="449"/>
      <c r="G326" s="449"/>
    </row>
    <row r="327" spans="1:21" s="457" customFormat="1" x14ac:dyDescent="0.2">
      <c r="E327" s="449"/>
      <c r="F327" s="449"/>
      <c r="G327" s="449"/>
    </row>
    <row r="328" spans="1:21" s="457" customFormat="1" x14ac:dyDescent="0.2">
      <c r="E328" s="449"/>
      <c r="F328" s="449"/>
      <c r="G328" s="449"/>
    </row>
    <row r="329" spans="1:21" s="457" customFormat="1" x14ac:dyDescent="0.2">
      <c r="E329" s="449"/>
      <c r="F329" s="449"/>
      <c r="G329" s="449"/>
    </row>
    <row r="330" spans="1:21" s="457" customFormat="1" x14ac:dyDescent="0.2">
      <c r="E330" s="449"/>
      <c r="F330" s="449"/>
      <c r="G330" s="449"/>
    </row>
    <row r="331" spans="1:21" s="457" customFormat="1" x14ac:dyDescent="0.2">
      <c r="E331" s="449"/>
      <c r="F331" s="449"/>
      <c r="G331" s="449"/>
    </row>
    <row r="332" spans="1:21" s="457" customFormat="1" x14ac:dyDescent="0.2">
      <c r="E332" s="449"/>
      <c r="F332" s="449"/>
      <c r="G332" s="449"/>
    </row>
    <row r="333" spans="1:21" s="457" customFormat="1" x14ac:dyDescent="0.2">
      <c r="E333" s="449"/>
      <c r="F333" s="449"/>
      <c r="G333" s="449"/>
    </row>
    <row r="334" spans="1:21" s="457" customFormat="1" x14ac:dyDescent="0.2">
      <c r="E334" s="449"/>
      <c r="F334" s="449"/>
      <c r="G334" s="449"/>
    </row>
    <row r="335" spans="1:21" s="457" customFormat="1" x14ac:dyDescent="0.2">
      <c r="E335" s="449"/>
      <c r="F335" s="449"/>
      <c r="G335" s="449"/>
    </row>
    <row r="336" spans="1:21" s="457" customFormat="1" x14ac:dyDescent="0.2">
      <c r="E336" s="449"/>
      <c r="F336" s="449"/>
      <c r="G336" s="449"/>
    </row>
    <row r="337" spans="5:7" s="457" customFormat="1" x14ac:dyDescent="0.2">
      <c r="E337" s="449"/>
      <c r="F337" s="449"/>
      <c r="G337" s="449"/>
    </row>
    <row r="338" spans="5:7" s="457" customFormat="1" x14ac:dyDescent="0.2">
      <c r="E338" s="449"/>
      <c r="F338" s="449"/>
      <c r="G338" s="449"/>
    </row>
    <row r="339" spans="5:7" s="457" customFormat="1" x14ac:dyDescent="0.2">
      <c r="E339" s="449"/>
      <c r="F339" s="449"/>
      <c r="G339" s="449"/>
    </row>
    <row r="340" spans="5:7" s="457" customFormat="1" x14ac:dyDescent="0.2">
      <c r="E340" s="449"/>
      <c r="F340" s="449"/>
      <c r="G340" s="449"/>
    </row>
    <row r="341" spans="5:7" s="457" customFormat="1" x14ac:dyDescent="0.2">
      <c r="E341" s="449"/>
      <c r="F341" s="449"/>
      <c r="G341" s="449"/>
    </row>
    <row r="342" spans="5:7" s="457" customFormat="1" x14ac:dyDescent="0.2">
      <c r="E342" s="449"/>
      <c r="F342" s="449"/>
      <c r="G342" s="449"/>
    </row>
    <row r="343" spans="5:7" s="457" customFormat="1" x14ac:dyDescent="0.2">
      <c r="E343" s="449"/>
      <c r="F343" s="449"/>
      <c r="G343" s="449"/>
    </row>
    <row r="344" spans="5:7" s="457" customFormat="1" x14ac:dyDescent="0.2">
      <c r="E344" s="449"/>
      <c r="F344" s="449"/>
      <c r="G344" s="449"/>
    </row>
    <row r="345" spans="5:7" s="457" customFormat="1" x14ac:dyDescent="0.2">
      <c r="E345" s="449"/>
      <c r="F345" s="449"/>
      <c r="G345" s="449"/>
    </row>
    <row r="346" spans="5:7" s="457" customFormat="1" x14ac:dyDescent="0.2">
      <c r="E346" s="449"/>
      <c r="F346" s="449"/>
      <c r="G346" s="449"/>
    </row>
    <row r="347" spans="5:7" s="457" customFormat="1" x14ac:dyDescent="0.2">
      <c r="E347" s="449"/>
      <c r="F347" s="449"/>
      <c r="G347" s="449"/>
    </row>
    <row r="348" spans="5:7" s="457" customFormat="1" x14ac:dyDescent="0.2">
      <c r="E348" s="449"/>
      <c r="F348" s="449"/>
      <c r="G348" s="449"/>
    </row>
    <row r="349" spans="5:7" s="457" customFormat="1" x14ac:dyDescent="0.2">
      <c r="E349" s="449"/>
      <c r="F349" s="449"/>
      <c r="G349" s="449"/>
    </row>
    <row r="350" spans="5:7" s="457" customFormat="1" x14ac:dyDescent="0.2">
      <c r="E350" s="449"/>
      <c r="F350" s="449"/>
      <c r="G350" s="449"/>
    </row>
    <row r="351" spans="5:7" s="457" customFormat="1" x14ac:dyDescent="0.2">
      <c r="E351" s="449"/>
      <c r="F351" s="449"/>
      <c r="G351" s="449"/>
    </row>
    <row r="352" spans="5:7" s="457" customFormat="1" x14ac:dyDescent="0.2">
      <c r="E352" s="449"/>
      <c r="F352" s="449"/>
      <c r="G352" s="449"/>
    </row>
    <row r="353" spans="5:7" s="457" customFormat="1" x14ac:dyDescent="0.2">
      <c r="E353" s="449"/>
      <c r="F353" s="449"/>
      <c r="G353" s="449"/>
    </row>
    <row r="354" spans="5:7" s="457" customFormat="1" x14ac:dyDescent="0.2">
      <c r="E354" s="449"/>
      <c r="F354" s="449"/>
      <c r="G354" s="449"/>
    </row>
    <row r="355" spans="5:7" s="457" customFormat="1" x14ac:dyDescent="0.2">
      <c r="E355" s="449"/>
      <c r="F355" s="449"/>
      <c r="G355" s="449"/>
    </row>
    <row r="356" spans="5:7" s="457" customFormat="1" x14ac:dyDescent="0.2">
      <c r="E356" s="449"/>
      <c r="F356" s="449"/>
      <c r="G356" s="449"/>
    </row>
    <row r="357" spans="5:7" s="457" customFormat="1" x14ac:dyDescent="0.2">
      <c r="E357" s="449"/>
      <c r="F357" s="449"/>
      <c r="G357" s="449"/>
    </row>
    <row r="358" spans="5:7" s="457" customFormat="1" x14ac:dyDescent="0.2">
      <c r="E358" s="449"/>
      <c r="F358" s="449"/>
      <c r="G358" s="449"/>
    </row>
    <row r="359" spans="5:7" s="457" customFormat="1" x14ac:dyDescent="0.2">
      <c r="E359" s="449"/>
      <c r="F359" s="449"/>
      <c r="G359" s="449"/>
    </row>
    <row r="360" spans="5:7" s="457" customFormat="1" x14ac:dyDescent="0.2">
      <c r="E360" s="449"/>
      <c r="F360" s="449"/>
      <c r="G360" s="449"/>
    </row>
    <row r="361" spans="5:7" s="457" customFormat="1" x14ac:dyDescent="0.2">
      <c r="E361" s="449"/>
      <c r="F361" s="449"/>
      <c r="G361" s="449"/>
    </row>
    <row r="362" spans="5:7" s="457" customFormat="1" x14ac:dyDescent="0.2">
      <c r="E362" s="449"/>
      <c r="F362" s="449"/>
      <c r="G362" s="449"/>
    </row>
    <row r="363" spans="5:7" s="457" customFormat="1" x14ac:dyDescent="0.2">
      <c r="E363" s="449"/>
      <c r="F363" s="449"/>
      <c r="G363" s="449"/>
    </row>
    <row r="364" spans="5:7" s="457" customFormat="1" x14ac:dyDescent="0.2">
      <c r="E364" s="449"/>
      <c r="F364" s="449"/>
      <c r="G364" s="449"/>
    </row>
    <row r="365" spans="5:7" s="457" customFormat="1" x14ac:dyDescent="0.2">
      <c r="E365" s="449"/>
      <c r="F365" s="449"/>
      <c r="G365" s="449"/>
    </row>
    <row r="366" spans="5:7" s="457" customFormat="1" x14ac:dyDescent="0.2">
      <c r="E366" s="449"/>
      <c r="F366" s="449"/>
      <c r="G366" s="449"/>
    </row>
    <row r="367" spans="5:7" s="457" customFormat="1" x14ac:dyDescent="0.2">
      <c r="E367" s="449"/>
      <c r="F367" s="449"/>
      <c r="G367" s="449"/>
    </row>
    <row r="368" spans="5:7" s="457" customFormat="1" x14ac:dyDescent="0.2">
      <c r="E368" s="449"/>
      <c r="F368" s="449"/>
      <c r="G368" s="449"/>
    </row>
    <row r="369" spans="5:7" s="457" customFormat="1" x14ac:dyDescent="0.2">
      <c r="E369" s="449"/>
      <c r="F369" s="449"/>
      <c r="G369" s="449"/>
    </row>
    <row r="370" spans="5:7" s="457" customFormat="1" x14ac:dyDescent="0.2">
      <c r="E370" s="449"/>
      <c r="F370" s="449"/>
      <c r="G370" s="449"/>
    </row>
    <row r="371" spans="5:7" s="457" customFormat="1" x14ac:dyDescent="0.2">
      <c r="E371" s="449"/>
      <c r="F371" s="449"/>
      <c r="G371" s="449"/>
    </row>
    <row r="372" spans="5:7" s="457" customFormat="1" x14ac:dyDescent="0.2">
      <c r="E372" s="449"/>
      <c r="F372" s="449"/>
      <c r="G372" s="449"/>
    </row>
    <row r="373" spans="5:7" s="457" customFormat="1" x14ac:dyDescent="0.2">
      <c r="E373" s="449"/>
      <c r="F373" s="449"/>
      <c r="G373" s="449"/>
    </row>
    <row r="374" spans="5:7" s="457" customFormat="1" x14ac:dyDescent="0.2">
      <c r="E374" s="449"/>
      <c r="F374" s="449"/>
      <c r="G374" s="449"/>
    </row>
    <row r="375" spans="5:7" s="457" customFormat="1" x14ac:dyDescent="0.2">
      <c r="E375" s="449"/>
      <c r="F375" s="449"/>
      <c r="G375" s="449"/>
    </row>
    <row r="376" spans="5:7" s="457" customFormat="1" x14ac:dyDescent="0.2">
      <c r="E376" s="449"/>
      <c r="F376" s="449"/>
      <c r="G376" s="449"/>
    </row>
    <row r="377" spans="5:7" s="457" customFormat="1" x14ac:dyDescent="0.2">
      <c r="E377" s="449"/>
      <c r="F377" s="449"/>
      <c r="G377" s="449"/>
    </row>
    <row r="378" spans="5:7" s="457" customFormat="1" x14ac:dyDescent="0.2">
      <c r="E378" s="449"/>
      <c r="F378" s="449"/>
      <c r="G378" s="449"/>
    </row>
    <row r="379" spans="5:7" s="457" customFormat="1" x14ac:dyDescent="0.2">
      <c r="E379" s="449"/>
      <c r="F379" s="449"/>
      <c r="G379" s="449"/>
    </row>
    <row r="380" spans="5:7" s="457" customFormat="1" x14ac:dyDescent="0.2">
      <c r="E380" s="449"/>
      <c r="F380" s="449"/>
      <c r="G380" s="449"/>
    </row>
    <row r="381" spans="5:7" s="457" customFormat="1" x14ac:dyDescent="0.2">
      <c r="E381" s="449"/>
      <c r="F381" s="449"/>
      <c r="G381" s="449"/>
    </row>
    <row r="382" spans="5:7" s="457" customFormat="1" x14ac:dyDescent="0.2">
      <c r="E382" s="449"/>
      <c r="F382" s="449"/>
      <c r="G382" s="449"/>
    </row>
    <row r="383" spans="5:7" s="457" customFormat="1" x14ac:dyDescent="0.2">
      <c r="E383" s="449"/>
      <c r="F383" s="449"/>
      <c r="G383" s="449"/>
    </row>
    <row r="384" spans="5:7" s="457" customFormat="1" x14ac:dyDescent="0.2">
      <c r="E384" s="449"/>
      <c r="F384" s="449"/>
      <c r="G384" s="449"/>
    </row>
    <row r="385" spans="5:7" s="457" customFormat="1" x14ac:dyDescent="0.2">
      <c r="E385" s="449"/>
      <c r="F385" s="449"/>
      <c r="G385" s="449"/>
    </row>
    <row r="386" spans="5:7" s="457" customFormat="1" x14ac:dyDescent="0.2">
      <c r="E386" s="449"/>
      <c r="F386" s="449"/>
      <c r="G386" s="449"/>
    </row>
    <row r="387" spans="5:7" s="457" customFormat="1" x14ac:dyDescent="0.2">
      <c r="E387" s="449"/>
      <c r="F387" s="449"/>
      <c r="G387" s="449"/>
    </row>
    <row r="388" spans="5:7" s="457" customFormat="1" x14ac:dyDescent="0.2">
      <c r="E388" s="449"/>
      <c r="F388" s="449"/>
      <c r="G388" s="449"/>
    </row>
    <row r="389" spans="5:7" s="457" customFormat="1" x14ac:dyDescent="0.2">
      <c r="E389" s="449"/>
      <c r="F389" s="449"/>
      <c r="G389" s="449"/>
    </row>
    <row r="390" spans="5:7" s="457" customFormat="1" x14ac:dyDescent="0.2">
      <c r="E390" s="449"/>
      <c r="F390" s="449"/>
      <c r="G390" s="449"/>
    </row>
    <row r="391" spans="5:7" s="457" customFormat="1" x14ac:dyDescent="0.2">
      <c r="E391" s="449"/>
      <c r="F391" s="449"/>
      <c r="G391" s="449"/>
    </row>
    <row r="392" spans="5:7" s="457" customFormat="1" x14ac:dyDescent="0.2">
      <c r="E392" s="449"/>
      <c r="F392" s="449"/>
      <c r="G392" s="449"/>
    </row>
    <row r="393" spans="5:7" s="457" customFormat="1" x14ac:dyDescent="0.2">
      <c r="E393" s="449"/>
      <c r="F393" s="449"/>
      <c r="G393" s="449"/>
    </row>
    <row r="394" spans="5:7" s="457" customFormat="1" x14ac:dyDescent="0.2">
      <c r="E394" s="449"/>
      <c r="F394" s="449"/>
      <c r="G394" s="449"/>
    </row>
    <row r="395" spans="5:7" s="457" customFormat="1" x14ac:dyDescent="0.2">
      <c r="E395" s="449"/>
      <c r="F395" s="449"/>
      <c r="G395" s="449"/>
    </row>
    <row r="396" spans="5:7" s="457" customFormat="1" x14ac:dyDescent="0.2">
      <c r="E396" s="449"/>
      <c r="F396" s="449"/>
      <c r="G396" s="449"/>
    </row>
    <row r="397" spans="5:7" s="457" customFormat="1" x14ac:dyDescent="0.2">
      <c r="E397" s="449"/>
      <c r="F397" s="449"/>
      <c r="G397" s="449"/>
    </row>
    <row r="398" spans="5:7" s="457" customFormat="1" x14ac:dyDescent="0.2">
      <c r="E398" s="449"/>
      <c r="F398" s="449"/>
      <c r="G398" s="449"/>
    </row>
    <row r="399" spans="5:7" s="457" customFormat="1" x14ac:dyDescent="0.2">
      <c r="E399" s="449"/>
      <c r="F399" s="449"/>
      <c r="G399" s="449"/>
    </row>
    <row r="400" spans="5:7" s="457" customFormat="1" x14ac:dyDescent="0.2">
      <c r="E400" s="449"/>
      <c r="F400" s="449"/>
      <c r="G400" s="449"/>
    </row>
    <row r="401" spans="5:7" s="457" customFormat="1" x14ac:dyDescent="0.2">
      <c r="E401" s="449"/>
      <c r="F401" s="449"/>
      <c r="G401" s="449"/>
    </row>
    <row r="402" spans="5:7" s="457" customFormat="1" x14ac:dyDescent="0.2">
      <c r="E402" s="449"/>
      <c r="F402" s="449"/>
      <c r="G402" s="449"/>
    </row>
    <row r="403" spans="5:7" s="457" customFormat="1" x14ac:dyDescent="0.2">
      <c r="E403" s="449"/>
      <c r="F403" s="449"/>
      <c r="G403" s="449"/>
    </row>
    <row r="404" spans="5:7" s="457" customFormat="1" x14ac:dyDescent="0.2">
      <c r="E404" s="449"/>
      <c r="F404" s="449"/>
      <c r="G404" s="449"/>
    </row>
    <row r="405" spans="5:7" s="457" customFormat="1" x14ac:dyDescent="0.2">
      <c r="E405" s="449"/>
      <c r="F405" s="449"/>
      <c r="G405" s="449"/>
    </row>
    <row r="406" spans="5:7" s="457" customFormat="1" x14ac:dyDescent="0.2">
      <c r="E406" s="449"/>
      <c r="F406" s="449"/>
      <c r="G406" s="449"/>
    </row>
    <row r="407" spans="5:7" s="457" customFormat="1" x14ac:dyDescent="0.2">
      <c r="E407" s="449"/>
      <c r="F407" s="449"/>
      <c r="G407" s="449"/>
    </row>
    <row r="408" spans="5:7" s="457" customFormat="1" x14ac:dyDescent="0.2">
      <c r="E408" s="449"/>
      <c r="F408" s="449"/>
      <c r="G408" s="449"/>
    </row>
    <row r="409" spans="5:7" s="457" customFormat="1" x14ac:dyDescent="0.2">
      <c r="E409" s="449"/>
      <c r="F409" s="449"/>
      <c r="G409" s="449"/>
    </row>
    <row r="410" spans="5:7" s="457" customFormat="1" x14ac:dyDescent="0.2">
      <c r="E410" s="449"/>
      <c r="F410" s="449"/>
      <c r="G410" s="449"/>
    </row>
    <row r="411" spans="5:7" s="457" customFormat="1" x14ac:dyDescent="0.2">
      <c r="E411" s="449"/>
      <c r="F411" s="449"/>
      <c r="G411" s="449"/>
    </row>
    <row r="412" spans="5:7" s="457" customFormat="1" x14ac:dyDescent="0.2">
      <c r="E412" s="449"/>
      <c r="F412" s="449"/>
      <c r="G412" s="449"/>
    </row>
    <row r="413" spans="5:7" s="457" customFormat="1" x14ac:dyDescent="0.2">
      <c r="E413" s="449"/>
      <c r="F413" s="449"/>
      <c r="G413" s="449"/>
    </row>
    <row r="414" spans="5:7" s="457" customFormat="1" x14ac:dyDescent="0.2">
      <c r="E414" s="449"/>
      <c r="F414" s="449"/>
      <c r="G414" s="449"/>
    </row>
    <row r="415" spans="5:7" s="457" customFormat="1" x14ac:dyDescent="0.2">
      <c r="E415" s="449"/>
      <c r="F415" s="449"/>
      <c r="G415" s="449"/>
    </row>
    <row r="416" spans="5:7" s="457" customFormat="1" x14ac:dyDescent="0.2">
      <c r="E416" s="449"/>
      <c r="F416" s="449"/>
      <c r="G416" s="449"/>
    </row>
    <row r="417" spans="5:7" s="457" customFormat="1" x14ac:dyDescent="0.2">
      <c r="E417" s="449"/>
      <c r="F417" s="449"/>
      <c r="G417" s="449"/>
    </row>
    <row r="418" spans="5:7" s="457" customFormat="1" x14ac:dyDescent="0.2">
      <c r="E418" s="449"/>
      <c r="F418" s="449"/>
      <c r="G418" s="449"/>
    </row>
    <row r="419" spans="5:7" s="457" customFormat="1" x14ac:dyDescent="0.2">
      <c r="E419" s="449"/>
      <c r="F419" s="449"/>
      <c r="G419" s="449"/>
    </row>
    <row r="420" spans="5:7" s="457" customFormat="1" x14ac:dyDescent="0.2">
      <c r="E420" s="449"/>
      <c r="F420" s="449"/>
      <c r="G420" s="449"/>
    </row>
    <row r="421" spans="5:7" s="457" customFormat="1" x14ac:dyDescent="0.2">
      <c r="E421" s="449"/>
      <c r="F421" s="449"/>
      <c r="G421" s="449"/>
    </row>
    <row r="422" spans="5:7" s="457" customFormat="1" x14ac:dyDescent="0.2">
      <c r="E422" s="449"/>
      <c r="F422" s="449"/>
      <c r="G422" s="449"/>
    </row>
    <row r="423" spans="5:7" s="457" customFormat="1" x14ac:dyDescent="0.2">
      <c r="E423" s="449"/>
      <c r="F423" s="449"/>
      <c r="G423" s="449"/>
    </row>
    <row r="424" spans="5:7" s="457" customFormat="1" x14ac:dyDescent="0.2">
      <c r="E424" s="449"/>
      <c r="F424" s="449"/>
      <c r="G424" s="449"/>
    </row>
    <row r="425" spans="5:7" s="457" customFormat="1" x14ac:dyDescent="0.2">
      <c r="E425" s="449"/>
      <c r="F425" s="449"/>
      <c r="G425" s="449"/>
    </row>
    <row r="426" spans="5:7" s="457" customFormat="1" x14ac:dyDescent="0.2">
      <c r="E426" s="449"/>
      <c r="F426" s="449"/>
      <c r="G426" s="449"/>
    </row>
    <row r="427" spans="5:7" s="457" customFormat="1" x14ac:dyDescent="0.2">
      <c r="E427" s="449"/>
      <c r="F427" s="449"/>
      <c r="G427" s="449"/>
    </row>
    <row r="428" spans="5:7" s="457" customFormat="1" x14ac:dyDescent="0.2">
      <c r="E428" s="449"/>
      <c r="F428" s="449"/>
      <c r="G428" s="449"/>
    </row>
    <row r="429" spans="5:7" s="457" customFormat="1" x14ac:dyDescent="0.2">
      <c r="E429" s="449"/>
      <c r="F429" s="449"/>
      <c r="G429" s="449"/>
    </row>
    <row r="430" spans="5:7" s="457" customFormat="1" x14ac:dyDescent="0.2">
      <c r="E430" s="449"/>
      <c r="F430" s="449"/>
      <c r="G430" s="449"/>
    </row>
    <row r="431" spans="5:7" s="457" customFormat="1" x14ac:dyDescent="0.2">
      <c r="E431" s="449"/>
      <c r="F431" s="449"/>
      <c r="G431" s="449"/>
    </row>
    <row r="432" spans="5:7" s="457" customFormat="1" x14ac:dyDescent="0.2">
      <c r="E432" s="449"/>
      <c r="F432" s="449"/>
      <c r="G432" s="449"/>
    </row>
    <row r="433" spans="5:7" s="457" customFormat="1" x14ac:dyDescent="0.2">
      <c r="E433" s="449"/>
      <c r="F433" s="449"/>
      <c r="G433" s="449"/>
    </row>
    <row r="434" spans="5:7" s="457" customFormat="1" x14ac:dyDescent="0.2">
      <c r="E434" s="449"/>
      <c r="F434" s="449"/>
      <c r="G434" s="449"/>
    </row>
    <row r="435" spans="5:7" s="457" customFormat="1" x14ac:dyDescent="0.2">
      <c r="E435" s="449"/>
      <c r="F435" s="449"/>
      <c r="G435" s="449"/>
    </row>
    <row r="436" spans="5:7" s="457" customFormat="1" x14ac:dyDescent="0.2">
      <c r="E436" s="449"/>
      <c r="F436" s="449"/>
      <c r="G436" s="449"/>
    </row>
    <row r="437" spans="5:7" s="457" customFormat="1" x14ac:dyDescent="0.2">
      <c r="E437" s="449"/>
      <c r="F437" s="449"/>
      <c r="G437" s="449"/>
    </row>
    <row r="438" spans="5:7" s="457" customFormat="1" x14ac:dyDescent="0.2">
      <c r="E438" s="449"/>
      <c r="F438" s="449"/>
      <c r="G438" s="449"/>
    </row>
    <row r="439" spans="5:7" s="457" customFormat="1" x14ac:dyDescent="0.2">
      <c r="E439" s="449"/>
      <c r="F439" s="449"/>
      <c r="G439" s="449"/>
    </row>
    <row r="440" spans="5:7" s="457" customFormat="1" x14ac:dyDescent="0.2">
      <c r="E440" s="449"/>
      <c r="F440" s="449"/>
      <c r="G440" s="449"/>
    </row>
    <row r="441" spans="5:7" s="457" customFormat="1" x14ac:dyDescent="0.2">
      <c r="E441" s="449"/>
      <c r="F441" s="449"/>
      <c r="G441" s="449"/>
    </row>
    <row r="442" spans="5:7" s="457" customFormat="1" x14ac:dyDescent="0.2">
      <c r="E442" s="449"/>
      <c r="F442" s="449"/>
      <c r="G442" s="449"/>
    </row>
    <row r="443" spans="5:7" s="457" customFormat="1" x14ac:dyDescent="0.2">
      <c r="E443" s="449"/>
      <c r="F443" s="449"/>
      <c r="G443" s="449"/>
    </row>
    <row r="444" spans="5:7" s="457" customFormat="1" x14ac:dyDescent="0.2">
      <c r="E444" s="449"/>
      <c r="F444" s="449"/>
      <c r="G444" s="449"/>
    </row>
    <row r="445" spans="5:7" s="457" customFormat="1" x14ac:dyDescent="0.2">
      <c r="E445" s="449"/>
      <c r="F445" s="449"/>
      <c r="G445" s="449"/>
    </row>
    <row r="446" spans="5:7" s="457" customFormat="1" x14ac:dyDescent="0.2">
      <c r="E446" s="449"/>
      <c r="F446" s="449"/>
      <c r="G446" s="449"/>
    </row>
    <row r="447" spans="5:7" s="457" customFormat="1" x14ac:dyDescent="0.2">
      <c r="E447" s="449"/>
      <c r="F447" s="449"/>
      <c r="G447" s="449"/>
    </row>
    <row r="448" spans="5:7" s="457" customFormat="1" x14ac:dyDescent="0.2">
      <c r="E448" s="449"/>
      <c r="F448" s="449"/>
      <c r="G448" s="449"/>
    </row>
    <row r="449" spans="5:7" s="457" customFormat="1" x14ac:dyDescent="0.2">
      <c r="E449" s="449"/>
      <c r="F449" s="449"/>
      <c r="G449" s="449"/>
    </row>
    <row r="450" spans="5:7" s="457" customFormat="1" x14ac:dyDescent="0.2">
      <c r="E450" s="449"/>
      <c r="F450" s="449"/>
      <c r="G450" s="449"/>
    </row>
    <row r="451" spans="5:7" s="457" customFormat="1" x14ac:dyDescent="0.2">
      <c r="E451" s="449"/>
      <c r="F451" s="449"/>
      <c r="G451" s="449"/>
    </row>
    <row r="452" spans="5:7" s="457" customFormat="1" x14ac:dyDescent="0.2">
      <c r="E452" s="449"/>
      <c r="F452" s="449"/>
      <c r="G452" s="449"/>
    </row>
    <row r="453" spans="5:7" s="457" customFormat="1" x14ac:dyDescent="0.2">
      <c r="E453" s="449"/>
      <c r="F453" s="449"/>
      <c r="G453" s="449"/>
    </row>
    <row r="454" spans="5:7" s="457" customFormat="1" x14ac:dyDescent="0.2">
      <c r="E454" s="449"/>
      <c r="F454" s="449"/>
      <c r="G454" s="449"/>
    </row>
    <row r="455" spans="5:7" s="457" customFormat="1" x14ac:dyDescent="0.2">
      <c r="E455" s="449"/>
      <c r="F455" s="449"/>
      <c r="G455" s="449"/>
    </row>
    <row r="456" spans="5:7" s="457" customFormat="1" x14ac:dyDescent="0.2">
      <c r="E456" s="449"/>
      <c r="F456" s="449"/>
      <c r="G456" s="449"/>
    </row>
    <row r="457" spans="5:7" s="457" customFormat="1" x14ac:dyDescent="0.2">
      <c r="E457" s="449"/>
      <c r="F457" s="449"/>
      <c r="G457" s="449"/>
    </row>
    <row r="458" spans="5:7" s="457" customFormat="1" x14ac:dyDescent="0.2">
      <c r="E458" s="449"/>
      <c r="F458" s="449"/>
      <c r="G458" s="449"/>
    </row>
    <row r="459" spans="5:7" s="457" customFormat="1" x14ac:dyDescent="0.2">
      <c r="E459" s="449"/>
      <c r="F459" s="449"/>
      <c r="G459" s="449"/>
    </row>
    <row r="460" spans="5:7" s="457" customFormat="1" x14ac:dyDescent="0.2">
      <c r="E460" s="449"/>
      <c r="F460" s="449"/>
      <c r="G460" s="449"/>
    </row>
    <row r="461" spans="5:7" s="457" customFormat="1" x14ac:dyDescent="0.2">
      <c r="E461" s="449"/>
      <c r="F461" s="449"/>
      <c r="G461" s="449"/>
    </row>
    <row r="462" spans="5:7" s="457" customFormat="1" x14ac:dyDescent="0.2">
      <c r="E462" s="449"/>
      <c r="F462" s="449"/>
      <c r="G462" s="449"/>
    </row>
    <row r="463" spans="5:7" s="457" customFormat="1" x14ac:dyDescent="0.2">
      <c r="E463" s="449"/>
      <c r="F463" s="449"/>
      <c r="G463" s="449"/>
    </row>
    <row r="464" spans="5:7" s="457" customFormat="1" x14ac:dyDescent="0.2">
      <c r="E464" s="449"/>
      <c r="F464" s="449"/>
      <c r="G464" s="449"/>
    </row>
    <row r="465" spans="5:7" s="457" customFormat="1" x14ac:dyDescent="0.2">
      <c r="E465" s="449"/>
      <c r="F465" s="449"/>
      <c r="G465" s="449"/>
    </row>
    <row r="466" spans="5:7" s="457" customFormat="1" x14ac:dyDescent="0.2">
      <c r="E466" s="449"/>
      <c r="F466" s="449"/>
      <c r="G466" s="449"/>
    </row>
    <row r="467" spans="5:7" s="457" customFormat="1" x14ac:dyDescent="0.2">
      <c r="E467" s="449"/>
      <c r="F467" s="449"/>
      <c r="G467" s="449"/>
    </row>
    <row r="468" spans="5:7" s="457" customFormat="1" x14ac:dyDescent="0.2">
      <c r="E468" s="449"/>
      <c r="F468" s="449"/>
      <c r="G468" s="449"/>
    </row>
    <row r="469" spans="5:7" s="457" customFormat="1" x14ac:dyDescent="0.2">
      <c r="E469" s="449"/>
      <c r="F469" s="449"/>
      <c r="G469" s="449"/>
    </row>
    <row r="470" spans="5:7" s="457" customFormat="1" x14ac:dyDescent="0.2">
      <c r="E470" s="449"/>
      <c r="F470" s="449"/>
      <c r="G470" s="449"/>
    </row>
    <row r="471" spans="5:7" s="457" customFormat="1" x14ac:dyDescent="0.2">
      <c r="E471" s="449"/>
      <c r="F471" s="449"/>
      <c r="G471" s="449"/>
    </row>
    <row r="472" spans="5:7" s="457" customFormat="1" x14ac:dyDescent="0.2">
      <c r="E472" s="449"/>
      <c r="F472" s="449"/>
      <c r="G472" s="449"/>
    </row>
    <row r="473" spans="5:7" s="457" customFormat="1" x14ac:dyDescent="0.2">
      <c r="E473" s="449"/>
      <c r="F473" s="449"/>
      <c r="G473" s="449"/>
    </row>
    <row r="474" spans="5:7" s="457" customFormat="1" x14ac:dyDescent="0.2">
      <c r="E474" s="449"/>
      <c r="F474" s="449"/>
      <c r="G474" s="449"/>
    </row>
    <row r="475" spans="5:7" s="457" customFormat="1" x14ac:dyDescent="0.2">
      <c r="E475" s="449"/>
      <c r="F475" s="449"/>
      <c r="G475" s="449"/>
    </row>
    <row r="476" spans="5:7" s="457" customFormat="1" x14ac:dyDescent="0.2">
      <c r="E476" s="449"/>
      <c r="F476" s="449"/>
      <c r="G476" s="449"/>
    </row>
    <row r="477" spans="5:7" s="457" customFormat="1" x14ac:dyDescent="0.2">
      <c r="E477" s="449"/>
      <c r="F477" s="449"/>
      <c r="G477" s="449"/>
    </row>
    <row r="478" spans="5:7" s="457" customFormat="1" x14ac:dyDescent="0.2">
      <c r="E478" s="449"/>
      <c r="F478" s="449"/>
      <c r="G478" s="449"/>
    </row>
    <row r="479" spans="5:7" s="457" customFormat="1" x14ac:dyDescent="0.2">
      <c r="E479" s="449"/>
      <c r="F479" s="449"/>
      <c r="G479" s="449"/>
    </row>
    <row r="480" spans="5:7" s="457" customFormat="1" x14ac:dyDescent="0.2">
      <c r="E480" s="449"/>
      <c r="F480" s="449"/>
      <c r="G480" s="449"/>
    </row>
    <row r="481" spans="5:7" s="457" customFormat="1" x14ac:dyDescent="0.2">
      <c r="E481" s="449"/>
      <c r="F481" s="449"/>
      <c r="G481" s="449"/>
    </row>
    <row r="482" spans="5:7" s="457" customFormat="1" x14ac:dyDescent="0.2">
      <c r="E482" s="449"/>
      <c r="F482" s="449"/>
      <c r="G482" s="449"/>
    </row>
    <row r="483" spans="5:7" s="457" customFormat="1" x14ac:dyDescent="0.2">
      <c r="E483" s="449"/>
      <c r="F483" s="449"/>
      <c r="G483" s="449"/>
    </row>
    <row r="484" spans="5:7" s="457" customFormat="1" x14ac:dyDescent="0.2">
      <c r="E484" s="449"/>
      <c r="F484" s="449"/>
      <c r="G484" s="449"/>
    </row>
    <row r="485" spans="5:7" s="457" customFormat="1" x14ac:dyDescent="0.2">
      <c r="E485" s="449"/>
      <c r="F485" s="449"/>
      <c r="G485" s="449"/>
    </row>
    <row r="486" spans="5:7" s="457" customFormat="1" x14ac:dyDescent="0.2">
      <c r="E486" s="449"/>
      <c r="F486" s="449"/>
      <c r="G486" s="449"/>
    </row>
    <row r="487" spans="5:7" s="457" customFormat="1" x14ac:dyDescent="0.2">
      <c r="E487" s="449"/>
      <c r="F487" s="449"/>
      <c r="G487" s="449"/>
    </row>
    <row r="488" spans="5:7" s="457" customFormat="1" x14ac:dyDescent="0.2">
      <c r="E488" s="449"/>
      <c r="F488" s="449"/>
      <c r="G488" s="449"/>
    </row>
    <row r="489" spans="5:7" s="457" customFormat="1" x14ac:dyDescent="0.2">
      <c r="E489" s="449"/>
      <c r="F489" s="449"/>
      <c r="G489" s="449"/>
    </row>
    <row r="490" spans="5:7" s="457" customFormat="1" x14ac:dyDescent="0.2">
      <c r="E490" s="449"/>
      <c r="F490" s="449"/>
      <c r="G490" s="449"/>
    </row>
    <row r="491" spans="5:7" s="457" customFormat="1" x14ac:dyDescent="0.2">
      <c r="E491" s="449"/>
      <c r="F491" s="449"/>
      <c r="G491" s="449"/>
    </row>
    <row r="492" spans="5:7" s="457" customFormat="1" x14ac:dyDescent="0.2">
      <c r="E492" s="449"/>
      <c r="F492" s="449"/>
      <c r="G492" s="449"/>
    </row>
    <row r="493" spans="5:7" s="457" customFormat="1" x14ac:dyDescent="0.2">
      <c r="E493" s="449"/>
      <c r="F493" s="449"/>
      <c r="G493" s="449"/>
    </row>
    <row r="494" spans="5:7" s="457" customFormat="1" x14ac:dyDescent="0.2">
      <c r="E494" s="449"/>
      <c r="F494" s="449"/>
      <c r="G494" s="449"/>
    </row>
    <row r="495" spans="5:7" s="457" customFormat="1" x14ac:dyDescent="0.2">
      <c r="E495" s="449"/>
      <c r="F495" s="449"/>
      <c r="G495" s="449"/>
    </row>
    <row r="496" spans="5:7" s="457" customFormat="1" x14ac:dyDescent="0.2">
      <c r="E496" s="449"/>
      <c r="F496" s="449"/>
      <c r="G496" s="449"/>
    </row>
    <row r="497" spans="1:7" s="457" customFormat="1" x14ac:dyDescent="0.2">
      <c r="E497" s="449"/>
      <c r="F497" s="449"/>
      <c r="G497" s="449"/>
    </row>
    <row r="498" spans="1:7" s="457" customFormat="1" x14ac:dyDescent="0.2">
      <c r="E498" s="449"/>
      <c r="F498" s="449"/>
      <c r="G498" s="449"/>
    </row>
    <row r="499" spans="1:7" s="457" customFormat="1" x14ac:dyDescent="0.2">
      <c r="E499" s="449"/>
      <c r="F499" s="449"/>
      <c r="G499" s="449"/>
    </row>
    <row r="500" spans="1:7" s="449" customFormat="1" ht="12.75" x14ac:dyDescent="0.2">
      <c r="A500" s="452" t="s">
        <v>462</v>
      </c>
      <c r="B500" s="453" t="s">
        <v>239</v>
      </c>
      <c r="C500" s="457"/>
      <c r="D500" s="457"/>
    </row>
    <row r="501" spans="1:7" s="449" customFormat="1" ht="11.25" x14ac:dyDescent="0.2">
      <c r="A501" s="449" t="s">
        <v>463</v>
      </c>
      <c r="B501" s="454"/>
      <c r="C501" s="457"/>
      <c r="D501" s="457"/>
    </row>
    <row r="502" spans="1:7" s="449" customFormat="1" ht="11.25" x14ac:dyDescent="0.2">
      <c r="A502" s="449" t="s">
        <v>464</v>
      </c>
      <c r="B502" s="454"/>
      <c r="C502" s="457"/>
      <c r="D502" s="457"/>
    </row>
    <row r="503" spans="1:7" s="449" customFormat="1" ht="11.25" x14ac:dyDescent="0.2">
      <c r="A503" s="449" t="s">
        <v>465</v>
      </c>
      <c r="B503" s="454"/>
      <c r="C503" s="457"/>
      <c r="D503" s="457"/>
    </row>
    <row r="504" spans="1:7" s="449" customFormat="1" ht="11.25" x14ac:dyDescent="0.2">
      <c r="A504" s="449" t="s">
        <v>466</v>
      </c>
      <c r="B504" s="454"/>
      <c r="C504" s="457"/>
      <c r="D504" s="457"/>
    </row>
    <row r="505" spans="1:7" s="449" customFormat="1" ht="11.25" x14ac:dyDescent="0.2">
      <c r="A505" s="449" t="s">
        <v>467</v>
      </c>
      <c r="B505" s="454"/>
      <c r="C505" s="457"/>
      <c r="D505" s="457"/>
    </row>
    <row r="506" spans="1:7" s="449" customFormat="1" ht="11.25" x14ac:dyDescent="0.2">
      <c r="A506" s="449" t="s">
        <v>468</v>
      </c>
      <c r="B506" s="454"/>
      <c r="C506" s="457"/>
      <c r="D506" s="457"/>
    </row>
    <row r="507" spans="1:7" s="449" customFormat="1" ht="11.25" x14ac:dyDescent="0.2">
      <c r="A507" s="449" t="s">
        <v>469</v>
      </c>
      <c r="B507" s="454"/>
      <c r="C507" s="457"/>
      <c r="D507" s="457"/>
    </row>
    <row r="508" spans="1:7" s="449" customFormat="1" ht="11.25" x14ac:dyDescent="0.2">
      <c r="A508" s="449" t="s">
        <v>470</v>
      </c>
      <c r="B508" s="454"/>
      <c r="C508" s="457"/>
      <c r="D508" s="457"/>
    </row>
    <row r="509" spans="1:7" s="449" customFormat="1" ht="11.25" x14ac:dyDescent="0.2">
      <c r="A509" s="449" t="s">
        <v>471</v>
      </c>
      <c r="B509" s="454"/>
      <c r="C509" s="457"/>
      <c r="D509" s="457"/>
    </row>
    <row r="510" spans="1:7" s="449" customFormat="1" ht="11.25" x14ac:dyDescent="0.2">
      <c r="A510" s="449" t="s">
        <v>472</v>
      </c>
      <c r="B510" s="454"/>
      <c r="C510" s="457"/>
      <c r="D510" s="457"/>
    </row>
    <row r="511" spans="1:7" s="449" customFormat="1" ht="11.25" x14ac:dyDescent="0.2">
      <c r="A511" s="449" t="s">
        <v>473</v>
      </c>
      <c r="B511" s="454"/>
      <c r="C511" s="457"/>
      <c r="D511" s="457"/>
    </row>
    <row r="512" spans="1:7" s="449" customFormat="1" ht="11.25" x14ac:dyDescent="0.2">
      <c r="A512" s="449" t="s">
        <v>474</v>
      </c>
      <c r="B512" s="454"/>
      <c r="C512" s="457"/>
      <c r="D512" s="457"/>
    </row>
    <row r="513" spans="1:4" s="449" customFormat="1" ht="11.25" x14ac:dyDescent="0.2">
      <c r="A513" s="449" t="s">
        <v>475</v>
      </c>
      <c r="B513" s="454"/>
      <c r="C513" s="457"/>
      <c r="D513" s="457"/>
    </row>
    <row r="514" spans="1:4" s="449" customFormat="1" ht="11.25" x14ac:dyDescent="0.2">
      <c r="A514" s="449" t="s">
        <v>476</v>
      </c>
      <c r="B514" s="454"/>
      <c r="C514" s="457"/>
      <c r="D514" s="457"/>
    </row>
    <row r="515" spans="1:4" s="449" customFormat="1" ht="11.25" x14ac:dyDescent="0.2">
      <c r="A515" s="449" t="s">
        <v>477</v>
      </c>
      <c r="B515" s="454"/>
      <c r="C515" s="457"/>
      <c r="D515" s="457"/>
    </row>
    <row r="516" spans="1:4" s="449" customFormat="1" ht="11.25" x14ac:dyDescent="0.2">
      <c r="A516" s="449" t="s">
        <v>478</v>
      </c>
      <c r="B516" s="454"/>
      <c r="C516" s="457"/>
      <c r="D516" s="457"/>
    </row>
    <row r="517" spans="1:4" s="449" customFormat="1" ht="11.25" x14ac:dyDescent="0.2">
      <c r="A517" s="449" t="s">
        <v>479</v>
      </c>
      <c r="B517" s="454"/>
      <c r="C517" s="457"/>
      <c r="D517" s="457"/>
    </row>
    <row r="518" spans="1:4" s="449" customFormat="1" ht="11.25" x14ac:dyDescent="0.2">
      <c r="A518" s="449" t="s">
        <v>480</v>
      </c>
      <c r="B518" s="454"/>
      <c r="C518" s="457"/>
      <c r="D518" s="457"/>
    </row>
    <row r="519" spans="1:4" s="449" customFormat="1" ht="11.25" x14ac:dyDescent="0.2">
      <c r="A519" s="449" t="s">
        <v>481</v>
      </c>
      <c r="B519" s="454"/>
      <c r="C519" s="457"/>
      <c r="D519" s="457"/>
    </row>
    <row r="520" spans="1:4" s="449" customFormat="1" ht="11.25" x14ac:dyDescent="0.2">
      <c r="A520" s="449" t="s">
        <v>482</v>
      </c>
      <c r="B520" s="454"/>
      <c r="C520" s="457"/>
      <c r="D520" s="457"/>
    </row>
    <row r="521" spans="1:4" s="449" customFormat="1" ht="11.25" x14ac:dyDescent="0.2">
      <c r="A521" s="449" t="s">
        <v>483</v>
      </c>
      <c r="B521" s="454"/>
      <c r="C521" s="457"/>
      <c r="D521" s="457"/>
    </row>
    <row r="522" spans="1:4" s="449" customFormat="1" ht="11.25" x14ac:dyDescent="0.2">
      <c r="A522" s="449" t="s">
        <v>484</v>
      </c>
      <c r="B522" s="454"/>
      <c r="C522" s="457"/>
      <c r="D522" s="457"/>
    </row>
    <row r="523" spans="1:4" s="449" customFormat="1" ht="11.25" x14ac:dyDescent="0.2">
      <c r="A523" s="449" t="s">
        <v>485</v>
      </c>
      <c r="B523" s="454"/>
      <c r="C523" s="457"/>
      <c r="D523" s="457"/>
    </row>
    <row r="524" spans="1:4" s="449" customFormat="1" ht="11.25" x14ac:dyDescent="0.2">
      <c r="A524" s="449" t="s">
        <v>486</v>
      </c>
      <c r="B524" s="454"/>
      <c r="C524" s="457"/>
      <c r="D524" s="457"/>
    </row>
    <row r="525" spans="1:4" s="449" customFormat="1" ht="11.25" x14ac:dyDescent="0.2">
      <c r="A525" s="449" t="s">
        <v>487</v>
      </c>
      <c r="B525" s="454"/>
      <c r="C525" s="457"/>
      <c r="D525" s="457"/>
    </row>
    <row r="526" spans="1:4" s="449" customFormat="1" ht="11.25" x14ac:dyDescent="0.2">
      <c r="A526" s="449" t="s">
        <v>488</v>
      </c>
      <c r="B526" s="454"/>
      <c r="C526" s="457"/>
      <c r="D526" s="457"/>
    </row>
    <row r="527" spans="1:4" s="449" customFormat="1" ht="11.25" x14ac:dyDescent="0.2">
      <c r="A527" s="449" t="s">
        <v>489</v>
      </c>
      <c r="B527" s="454"/>
      <c r="C527" s="457"/>
      <c r="D527" s="457"/>
    </row>
    <row r="528" spans="1:4" s="449" customFormat="1" ht="11.25" x14ac:dyDescent="0.2">
      <c r="A528" s="449" t="s">
        <v>490</v>
      </c>
      <c r="B528" s="454"/>
      <c r="C528" s="457"/>
      <c r="D528" s="457"/>
    </row>
    <row r="529" spans="1:4" s="449" customFormat="1" ht="11.25" x14ac:dyDescent="0.2">
      <c r="A529" s="449" t="s">
        <v>491</v>
      </c>
      <c r="B529" s="454"/>
      <c r="C529" s="457"/>
      <c r="D529" s="457"/>
    </row>
    <row r="530" spans="1:4" s="449" customFormat="1" x14ac:dyDescent="0.2">
      <c r="C530" s="457"/>
      <c r="D530" s="457"/>
    </row>
    <row r="531" spans="1:4" s="449" customFormat="1" x14ac:dyDescent="0.2">
      <c r="C531" s="457"/>
      <c r="D531" s="457"/>
    </row>
    <row r="532" spans="1:4" s="449" customFormat="1" x14ac:dyDescent="0.2">
      <c r="C532" s="457"/>
      <c r="D532" s="457"/>
    </row>
    <row r="533" spans="1:4" s="449" customFormat="1" x14ac:dyDescent="0.2">
      <c r="C533" s="457"/>
      <c r="D533" s="457"/>
    </row>
    <row r="534" spans="1:4" s="449" customFormat="1" x14ac:dyDescent="0.2">
      <c r="C534" s="457"/>
      <c r="D534" s="457"/>
    </row>
    <row r="535" spans="1:4" s="449" customFormat="1" x14ac:dyDescent="0.2">
      <c r="C535" s="457"/>
      <c r="D535" s="457"/>
    </row>
    <row r="536" spans="1:4" s="449" customFormat="1" x14ac:dyDescent="0.2">
      <c r="C536" s="457"/>
      <c r="D536" s="457"/>
    </row>
    <row r="537" spans="1:4" s="449" customFormat="1" x14ac:dyDescent="0.2">
      <c r="C537" s="457"/>
      <c r="D537" s="457"/>
    </row>
    <row r="538" spans="1:4" s="449" customFormat="1" x14ac:dyDescent="0.2">
      <c r="A538" s="457"/>
      <c r="B538" s="457"/>
      <c r="C538" s="457"/>
      <c r="D538" s="457"/>
    </row>
    <row r="539" spans="1:4" s="449" customFormat="1" x14ac:dyDescent="0.2">
      <c r="A539" s="457"/>
      <c r="B539" s="457"/>
      <c r="C539" s="457"/>
      <c r="D539" s="457"/>
    </row>
    <row r="540" spans="1:4" s="449" customFormat="1" x14ac:dyDescent="0.2">
      <c r="A540" s="457"/>
      <c r="B540" s="457"/>
      <c r="C540" s="457"/>
      <c r="D540" s="457"/>
    </row>
    <row r="541" spans="1:4" s="449" customFormat="1" x14ac:dyDescent="0.2">
      <c r="A541" s="457"/>
      <c r="B541" s="457"/>
      <c r="C541" s="457"/>
      <c r="D541" s="457"/>
    </row>
    <row r="542" spans="1:4" s="449" customFormat="1" x14ac:dyDescent="0.2">
      <c r="A542" s="457"/>
      <c r="B542" s="457"/>
      <c r="C542" s="457"/>
      <c r="D542" s="457"/>
    </row>
    <row r="543" spans="1:4" s="449" customFormat="1" x14ac:dyDescent="0.2">
      <c r="A543" s="457"/>
      <c r="B543" s="457"/>
      <c r="C543" s="457"/>
      <c r="D543" s="457"/>
    </row>
    <row r="544" spans="1:4" s="449" customFormat="1" x14ac:dyDescent="0.2">
      <c r="A544" s="457"/>
      <c r="B544" s="457"/>
      <c r="C544" s="457"/>
      <c r="D544" s="457"/>
    </row>
    <row r="545" spans="1:4" s="449" customFormat="1" x14ac:dyDescent="0.2">
      <c r="A545" s="457"/>
      <c r="B545" s="457"/>
      <c r="C545" s="457"/>
      <c r="D545" s="457"/>
    </row>
    <row r="546" spans="1:4" s="449" customFormat="1" x14ac:dyDescent="0.2">
      <c r="A546" s="457"/>
      <c r="B546" s="457"/>
      <c r="C546" s="457"/>
      <c r="D546" s="457"/>
    </row>
    <row r="547" spans="1:4" s="449" customFormat="1" x14ac:dyDescent="0.2">
      <c r="A547" s="457"/>
      <c r="B547" s="457"/>
      <c r="C547" s="457"/>
      <c r="D547" s="457"/>
    </row>
    <row r="548" spans="1:4" s="449" customFormat="1" x14ac:dyDescent="0.2">
      <c r="A548" s="457"/>
      <c r="B548" s="457"/>
      <c r="C548" s="457"/>
      <c r="D548" s="457"/>
    </row>
    <row r="549" spans="1:4" s="449" customFormat="1" x14ac:dyDescent="0.2">
      <c r="A549" s="457"/>
      <c r="B549" s="457"/>
      <c r="C549" s="457"/>
      <c r="D549" s="457"/>
    </row>
    <row r="550" spans="1:4" s="449" customFormat="1" x14ac:dyDescent="0.2">
      <c r="A550" s="457"/>
      <c r="B550" s="457"/>
      <c r="C550" s="457"/>
      <c r="D550" s="457"/>
    </row>
    <row r="551" spans="1:4" s="449" customFormat="1" x14ac:dyDescent="0.2">
      <c r="A551" s="457"/>
      <c r="B551" s="457"/>
      <c r="C551" s="457"/>
      <c r="D551" s="457"/>
    </row>
    <row r="552" spans="1:4" s="449" customFormat="1" x14ac:dyDescent="0.2">
      <c r="A552" s="457"/>
      <c r="B552" s="457"/>
      <c r="C552" s="457"/>
      <c r="D552" s="457"/>
    </row>
    <row r="553" spans="1:4" s="449" customFormat="1" x14ac:dyDescent="0.2">
      <c r="A553" s="457"/>
      <c r="B553" s="457"/>
      <c r="C553" s="457"/>
      <c r="D553" s="457"/>
    </row>
    <row r="554" spans="1:4" s="449" customFormat="1" x14ac:dyDescent="0.2">
      <c r="A554" s="457"/>
      <c r="B554" s="457"/>
      <c r="C554" s="457"/>
      <c r="D554" s="457"/>
    </row>
    <row r="555" spans="1:4" s="449" customFormat="1" x14ac:dyDescent="0.2">
      <c r="A555" s="457"/>
      <c r="B555" s="457"/>
      <c r="C555" s="457"/>
      <c r="D555" s="457"/>
    </row>
    <row r="556" spans="1:4" s="449" customFormat="1" x14ac:dyDescent="0.2">
      <c r="A556" s="457"/>
      <c r="B556" s="457"/>
      <c r="C556" s="457"/>
      <c r="D556" s="457"/>
    </row>
    <row r="557" spans="1:4" s="449" customFormat="1" x14ac:dyDescent="0.2">
      <c r="A557" s="457"/>
      <c r="B557" s="457"/>
      <c r="C557" s="457"/>
      <c r="D557" s="457"/>
    </row>
    <row r="558" spans="1:4" s="449" customFormat="1" x14ac:dyDescent="0.2">
      <c r="A558" s="457"/>
      <c r="B558" s="457"/>
      <c r="C558" s="457"/>
      <c r="D558" s="457"/>
    </row>
    <row r="559" spans="1:4" s="449" customFormat="1" x14ac:dyDescent="0.2">
      <c r="A559" s="457"/>
      <c r="B559" s="457"/>
      <c r="C559" s="457"/>
      <c r="D559" s="457"/>
    </row>
    <row r="560" spans="1:4" s="449" customFormat="1" x14ac:dyDescent="0.2">
      <c r="A560" s="457"/>
      <c r="B560" s="457"/>
      <c r="C560" s="457"/>
      <c r="D560" s="457"/>
    </row>
    <row r="561" spans="1:4" s="449" customFormat="1" x14ac:dyDescent="0.2">
      <c r="A561" s="457"/>
      <c r="B561" s="457"/>
      <c r="C561" s="457"/>
      <c r="D561" s="457"/>
    </row>
    <row r="562" spans="1:4" s="449" customFormat="1" x14ac:dyDescent="0.2">
      <c r="A562" s="457"/>
      <c r="B562" s="457"/>
      <c r="C562" s="457"/>
      <c r="D562" s="457"/>
    </row>
    <row r="563" spans="1:4" s="449" customFormat="1" x14ac:dyDescent="0.2">
      <c r="A563" s="457"/>
      <c r="B563" s="457"/>
      <c r="C563" s="457"/>
      <c r="D563" s="457"/>
    </row>
    <row r="564" spans="1:4" s="449" customFormat="1" x14ac:dyDescent="0.2">
      <c r="A564" s="457"/>
      <c r="B564" s="457"/>
      <c r="C564" s="457"/>
      <c r="D564" s="457"/>
    </row>
    <row r="565" spans="1:4" s="449" customFormat="1" x14ac:dyDescent="0.2">
      <c r="A565" s="457"/>
      <c r="B565" s="457"/>
      <c r="C565" s="457"/>
      <c r="D565" s="457"/>
    </row>
    <row r="566" spans="1:4" s="449" customFormat="1" x14ac:dyDescent="0.2">
      <c r="A566" s="457"/>
      <c r="B566" s="457"/>
      <c r="C566" s="457"/>
      <c r="D566" s="457"/>
    </row>
    <row r="567" spans="1:4" s="449" customFormat="1" x14ac:dyDescent="0.2">
      <c r="A567" s="457"/>
      <c r="B567" s="457"/>
      <c r="C567" s="457"/>
      <c r="D567" s="457"/>
    </row>
    <row r="568" spans="1:4" s="449" customFormat="1" x14ac:dyDescent="0.2">
      <c r="A568" s="457"/>
      <c r="B568" s="457"/>
      <c r="C568" s="457"/>
      <c r="D568" s="457"/>
    </row>
    <row r="569" spans="1:4" s="449" customFormat="1" x14ac:dyDescent="0.2">
      <c r="A569" s="457"/>
      <c r="B569" s="457"/>
      <c r="C569" s="457"/>
      <c r="D569" s="457"/>
    </row>
    <row r="570" spans="1:4" s="449" customFormat="1" x14ac:dyDescent="0.2">
      <c r="A570" s="457"/>
      <c r="B570" s="457"/>
      <c r="C570" s="457"/>
      <c r="D570" s="457"/>
    </row>
    <row r="571" spans="1:4" s="449" customFormat="1" x14ac:dyDescent="0.2">
      <c r="A571" s="457"/>
      <c r="B571" s="457"/>
      <c r="C571" s="457"/>
      <c r="D571" s="457"/>
    </row>
    <row r="572" spans="1:4" s="449" customFormat="1" x14ac:dyDescent="0.2">
      <c r="A572" s="457"/>
      <c r="B572" s="457"/>
      <c r="C572" s="457"/>
      <c r="D572" s="457"/>
    </row>
    <row r="573" spans="1:4" s="449" customFormat="1" x14ac:dyDescent="0.2">
      <c r="A573" s="457"/>
      <c r="B573" s="457"/>
      <c r="C573" s="457"/>
      <c r="D573" s="457"/>
    </row>
    <row r="574" spans="1:4" s="449" customFormat="1" x14ac:dyDescent="0.2">
      <c r="A574" s="457"/>
      <c r="B574" s="457"/>
      <c r="C574" s="457"/>
      <c r="D574" s="457"/>
    </row>
    <row r="575" spans="1:4" s="449" customFormat="1" x14ac:dyDescent="0.2">
      <c r="A575" s="457"/>
      <c r="B575" s="457"/>
      <c r="C575" s="457"/>
      <c r="D575" s="457"/>
    </row>
    <row r="576" spans="1:4" s="449" customFormat="1" x14ac:dyDescent="0.2">
      <c r="A576" s="457"/>
      <c r="B576" s="457"/>
      <c r="C576" s="457"/>
      <c r="D576" s="457"/>
    </row>
    <row r="577" spans="1:4" s="449" customFormat="1" x14ac:dyDescent="0.2">
      <c r="A577" s="457"/>
      <c r="B577" s="457"/>
      <c r="C577" s="457"/>
      <c r="D577" s="457"/>
    </row>
    <row r="578" spans="1:4" s="449" customFormat="1" x14ac:dyDescent="0.2">
      <c r="A578" s="457"/>
      <c r="B578" s="457"/>
      <c r="C578" s="457"/>
      <c r="D578" s="457"/>
    </row>
    <row r="579" spans="1:4" s="449" customFormat="1" x14ac:dyDescent="0.2">
      <c r="A579" s="457"/>
      <c r="B579" s="457"/>
      <c r="C579" s="457"/>
      <c r="D579" s="457"/>
    </row>
    <row r="580" spans="1:4" s="449" customFormat="1" x14ac:dyDescent="0.2">
      <c r="A580" s="457"/>
      <c r="B580" s="457"/>
      <c r="C580" s="457"/>
      <c r="D580" s="457"/>
    </row>
    <row r="581" spans="1:4" s="449" customFormat="1" x14ac:dyDescent="0.2">
      <c r="A581" s="457"/>
      <c r="B581" s="457"/>
      <c r="C581" s="457"/>
      <c r="D581" s="457"/>
    </row>
    <row r="582" spans="1:4" s="449" customFormat="1" x14ac:dyDescent="0.2">
      <c r="A582" s="457"/>
      <c r="B582" s="457"/>
      <c r="C582" s="457"/>
      <c r="D582" s="457"/>
    </row>
    <row r="583" spans="1:4" s="449" customFormat="1" x14ac:dyDescent="0.2">
      <c r="A583" s="457"/>
      <c r="B583" s="457"/>
      <c r="C583" s="457"/>
      <c r="D583" s="457"/>
    </row>
    <row r="584" spans="1:4" s="449" customFormat="1" x14ac:dyDescent="0.2">
      <c r="A584" s="457"/>
      <c r="B584" s="457"/>
      <c r="C584" s="457"/>
      <c r="D584" s="457"/>
    </row>
    <row r="585" spans="1:4" s="449" customFormat="1" x14ac:dyDescent="0.2">
      <c r="A585" s="457"/>
      <c r="B585" s="457"/>
      <c r="C585" s="457"/>
      <c r="D585" s="457"/>
    </row>
    <row r="586" spans="1:4" s="449" customFormat="1" x14ac:dyDescent="0.2">
      <c r="A586" s="457"/>
      <c r="B586" s="457"/>
      <c r="C586" s="457"/>
      <c r="D586" s="457"/>
    </row>
    <row r="587" spans="1:4" s="449" customFormat="1" x14ac:dyDescent="0.2">
      <c r="A587" s="457"/>
      <c r="B587" s="457"/>
      <c r="C587" s="457"/>
      <c r="D587" s="457"/>
    </row>
    <row r="588" spans="1:4" s="449" customFormat="1" x14ac:dyDescent="0.2">
      <c r="A588" s="457"/>
      <c r="B588" s="457"/>
      <c r="C588" s="457"/>
      <c r="D588" s="457"/>
    </row>
    <row r="589" spans="1:4" s="449" customFormat="1" x14ac:dyDescent="0.2">
      <c r="A589" s="457"/>
      <c r="B589" s="457"/>
      <c r="C589" s="457"/>
      <c r="D589" s="457"/>
    </row>
    <row r="590" spans="1:4" s="449" customFormat="1" x14ac:dyDescent="0.2">
      <c r="A590" s="457"/>
      <c r="B590" s="457"/>
      <c r="C590" s="457"/>
      <c r="D590" s="457"/>
    </row>
    <row r="591" spans="1:4" s="449" customFormat="1" x14ac:dyDescent="0.2">
      <c r="A591" s="457"/>
      <c r="B591" s="457"/>
      <c r="C591" s="457"/>
      <c r="D591" s="457"/>
    </row>
    <row r="592" spans="1:4" s="449" customFormat="1" x14ac:dyDescent="0.2">
      <c r="A592" s="457"/>
      <c r="B592" s="457"/>
      <c r="C592" s="457"/>
      <c r="D592" s="457"/>
    </row>
    <row r="593" spans="1:4" s="449" customFormat="1" x14ac:dyDescent="0.2">
      <c r="A593" s="457"/>
      <c r="B593" s="457"/>
      <c r="C593" s="457"/>
      <c r="D593" s="457"/>
    </row>
    <row r="594" spans="1:4" s="449" customFormat="1" x14ac:dyDescent="0.2">
      <c r="A594" s="457"/>
      <c r="B594" s="457"/>
      <c r="C594" s="457"/>
      <c r="D594" s="457"/>
    </row>
    <row r="595" spans="1:4" s="449" customFormat="1" x14ac:dyDescent="0.2">
      <c r="A595" s="457"/>
      <c r="B595" s="457"/>
      <c r="C595" s="457"/>
      <c r="D595" s="457"/>
    </row>
    <row r="596" spans="1:4" s="449" customFormat="1" x14ac:dyDescent="0.2">
      <c r="A596" s="457"/>
      <c r="B596" s="457"/>
      <c r="C596" s="457"/>
      <c r="D596" s="457"/>
    </row>
    <row r="597" spans="1:4" s="449" customFormat="1" x14ac:dyDescent="0.2">
      <c r="A597" s="457"/>
      <c r="B597" s="457"/>
      <c r="C597" s="457"/>
      <c r="D597" s="457"/>
    </row>
    <row r="598" spans="1:4" s="449" customFormat="1" x14ac:dyDescent="0.2">
      <c r="A598" s="457"/>
      <c r="B598" s="457"/>
      <c r="C598" s="457"/>
      <c r="D598" s="457"/>
    </row>
    <row r="599" spans="1:4" s="449" customFormat="1" x14ac:dyDescent="0.2">
      <c r="A599" s="457"/>
      <c r="B599" s="457"/>
      <c r="C599" s="457"/>
      <c r="D599" s="457"/>
    </row>
    <row r="600" spans="1:4" s="449" customFormat="1" x14ac:dyDescent="0.2">
      <c r="A600" s="457"/>
      <c r="B600" s="457"/>
      <c r="C600" s="457"/>
      <c r="D600" s="457"/>
    </row>
    <row r="601" spans="1:4" s="449" customFormat="1" x14ac:dyDescent="0.2">
      <c r="A601" s="457"/>
      <c r="B601" s="457"/>
      <c r="C601" s="457"/>
      <c r="D601" s="457"/>
    </row>
    <row r="602" spans="1:4" s="449" customFormat="1" x14ac:dyDescent="0.2">
      <c r="A602" s="457"/>
      <c r="B602" s="457"/>
      <c r="C602" s="457"/>
      <c r="D602" s="457"/>
    </row>
    <row r="603" spans="1:4" s="449" customFormat="1" x14ac:dyDescent="0.2">
      <c r="A603" s="457"/>
      <c r="B603" s="457"/>
      <c r="C603" s="457"/>
      <c r="D603" s="457"/>
    </row>
    <row r="604" spans="1:4" s="449" customFormat="1" x14ac:dyDescent="0.2">
      <c r="A604" s="457"/>
      <c r="B604" s="457"/>
      <c r="C604" s="457"/>
      <c r="D604" s="457"/>
    </row>
    <row r="605" spans="1:4" s="449" customFormat="1" x14ac:dyDescent="0.2">
      <c r="A605" s="457"/>
      <c r="B605" s="457"/>
      <c r="C605" s="457"/>
      <c r="D605" s="457"/>
    </row>
    <row r="606" spans="1:4" s="449" customFormat="1" x14ac:dyDescent="0.2">
      <c r="A606" s="457"/>
      <c r="B606" s="457"/>
      <c r="C606" s="457"/>
      <c r="D606" s="457"/>
    </row>
    <row r="607" spans="1:4" s="449" customFormat="1" x14ac:dyDescent="0.2">
      <c r="A607" s="457"/>
      <c r="B607" s="457"/>
      <c r="C607" s="457"/>
      <c r="D607" s="457"/>
    </row>
    <row r="608" spans="1:4" s="449" customFormat="1" x14ac:dyDescent="0.2">
      <c r="A608" s="457"/>
      <c r="B608" s="457"/>
      <c r="C608" s="457"/>
      <c r="D608" s="457"/>
    </row>
    <row r="609" spans="1:4" s="449" customFormat="1" x14ac:dyDescent="0.2">
      <c r="A609" s="457"/>
      <c r="B609" s="457"/>
      <c r="C609" s="457"/>
      <c r="D609" s="457"/>
    </row>
    <row r="610" spans="1:4" s="449" customFormat="1" x14ac:dyDescent="0.2">
      <c r="A610" s="457"/>
      <c r="B610" s="457"/>
      <c r="C610" s="457"/>
      <c r="D610" s="457"/>
    </row>
    <row r="611" spans="1:4" s="449" customFormat="1" x14ac:dyDescent="0.2">
      <c r="A611" s="457"/>
      <c r="B611" s="457"/>
      <c r="C611" s="457"/>
      <c r="D611" s="457"/>
    </row>
    <row r="612" spans="1:4" s="449" customFormat="1" x14ac:dyDescent="0.2">
      <c r="A612" s="457"/>
      <c r="B612" s="457"/>
      <c r="C612" s="457"/>
      <c r="D612" s="457"/>
    </row>
    <row r="613" spans="1:4" s="449" customFormat="1" x14ac:dyDescent="0.2">
      <c r="A613" s="457"/>
      <c r="B613" s="457"/>
      <c r="C613" s="457"/>
      <c r="D613" s="457"/>
    </row>
    <row r="614" spans="1:4" s="449" customFormat="1" x14ac:dyDescent="0.2">
      <c r="A614" s="457"/>
      <c r="B614" s="457"/>
      <c r="C614" s="457"/>
      <c r="D614" s="457"/>
    </row>
    <row r="615" spans="1:4" s="449" customFormat="1" x14ac:dyDescent="0.2">
      <c r="A615" s="457"/>
      <c r="B615" s="457"/>
      <c r="C615" s="457"/>
      <c r="D615" s="457"/>
    </row>
    <row r="616" spans="1:4" s="449" customFormat="1" x14ac:dyDescent="0.2">
      <c r="A616" s="457"/>
      <c r="B616" s="457"/>
      <c r="C616" s="457"/>
      <c r="D616" s="457"/>
    </row>
    <row r="617" spans="1:4" s="449" customFormat="1" x14ac:dyDescent="0.2">
      <c r="A617" s="457"/>
      <c r="B617" s="457"/>
      <c r="C617" s="457"/>
      <c r="D617" s="457"/>
    </row>
    <row r="618" spans="1:4" s="449" customFormat="1" x14ac:dyDescent="0.2">
      <c r="A618" s="457"/>
      <c r="B618" s="457"/>
      <c r="C618" s="457"/>
      <c r="D618" s="457"/>
    </row>
    <row r="619" spans="1:4" s="449" customFormat="1" x14ac:dyDescent="0.2">
      <c r="A619" s="457"/>
      <c r="B619" s="457"/>
      <c r="C619" s="457"/>
      <c r="D619" s="457"/>
    </row>
    <row r="620" spans="1:4" s="449" customFormat="1" x14ac:dyDescent="0.2">
      <c r="A620" s="457"/>
      <c r="B620" s="457"/>
      <c r="C620" s="457"/>
      <c r="D620" s="457"/>
    </row>
    <row r="621" spans="1:4" s="449" customFormat="1" x14ac:dyDescent="0.2">
      <c r="A621" s="457"/>
      <c r="B621" s="457"/>
      <c r="C621" s="457"/>
      <c r="D621" s="457"/>
    </row>
    <row r="622" spans="1:4" s="449" customFormat="1" x14ac:dyDescent="0.2">
      <c r="A622" s="457"/>
      <c r="B622" s="457"/>
      <c r="C622" s="457"/>
      <c r="D622" s="457"/>
    </row>
    <row r="623" spans="1:4" s="449" customFormat="1" x14ac:dyDescent="0.2">
      <c r="A623" s="457"/>
      <c r="B623" s="457"/>
      <c r="C623" s="457"/>
      <c r="D623" s="457"/>
    </row>
    <row r="624" spans="1:4" s="449" customFormat="1" x14ac:dyDescent="0.2">
      <c r="A624" s="457"/>
      <c r="B624" s="457"/>
      <c r="C624" s="457"/>
      <c r="D624" s="457"/>
    </row>
    <row r="625" spans="1:4" s="449" customFormat="1" x14ac:dyDescent="0.2">
      <c r="A625" s="457"/>
      <c r="B625" s="457"/>
      <c r="C625" s="457"/>
      <c r="D625" s="457"/>
    </row>
    <row r="626" spans="1:4" s="449" customFormat="1" x14ac:dyDescent="0.2">
      <c r="A626" s="457"/>
      <c r="B626" s="457"/>
      <c r="C626" s="457"/>
      <c r="D626" s="457"/>
    </row>
    <row r="627" spans="1:4" s="449" customFormat="1" x14ac:dyDescent="0.2">
      <c r="A627" s="457"/>
      <c r="B627" s="457"/>
      <c r="C627" s="457"/>
      <c r="D627" s="457"/>
    </row>
    <row r="628" spans="1:4" s="449" customFormat="1" x14ac:dyDescent="0.2">
      <c r="A628" s="457"/>
      <c r="B628" s="457"/>
      <c r="C628" s="457"/>
      <c r="D628" s="457"/>
    </row>
    <row r="629" spans="1:4" s="449" customFormat="1" x14ac:dyDescent="0.2">
      <c r="A629" s="457"/>
      <c r="B629" s="457"/>
      <c r="C629" s="457"/>
      <c r="D629" s="457"/>
    </row>
    <row r="630" spans="1:4" s="449" customFormat="1" x14ac:dyDescent="0.2">
      <c r="A630" s="457"/>
      <c r="B630" s="457"/>
      <c r="C630" s="457"/>
      <c r="D630" s="457"/>
    </row>
    <row r="631" spans="1:4" s="449" customFormat="1" x14ac:dyDescent="0.2">
      <c r="A631" s="457"/>
      <c r="B631" s="457"/>
      <c r="C631" s="457"/>
      <c r="D631" s="457"/>
    </row>
    <row r="632" spans="1:4" s="449" customFormat="1" x14ac:dyDescent="0.2">
      <c r="A632" s="457"/>
      <c r="B632" s="457"/>
      <c r="C632" s="457"/>
      <c r="D632" s="457"/>
    </row>
    <row r="633" spans="1:4" s="449" customFormat="1" x14ac:dyDescent="0.2">
      <c r="A633" s="457"/>
      <c r="B633" s="457"/>
      <c r="C633" s="457"/>
      <c r="D633" s="457"/>
    </row>
    <row r="634" spans="1:4" s="449" customFormat="1" x14ac:dyDescent="0.2">
      <c r="A634" s="457"/>
      <c r="B634" s="457"/>
      <c r="C634" s="457"/>
      <c r="D634" s="457"/>
    </row>
    <row r="635" spans="1:4" s="449" customFormat="1" x14ac:dyDescent="0.2">
      <c r="A635" s="457"/>
      <c r="B635" s="457"/>
      <c r="C635" s="457"/>
      <c r="D635" s="457"/>
    </row>
    <row r="636" spans="1:4" s="449" customFormat="1" x14ac:dyDescent="0.2">
      <c r="A636" s="457"/>
      <c r="B636" s="457"/>
      <c r="C636" s="457"/>
      <c r="D636" s="457"/>
    </row>
    <row r="637" spans="1:4" s="449" customFormat="1" x14ac:dyDescent="0.2">
      <c r="A637" s="457"/>
      <c r="B637" s="457"/>
      <c r="C637" s="457"/>
      <c r="D637" s="457"/>
    </row>
    <row r="638" spans="1:4" s="449" customFormat="1" x14ac:dyDescent="0.2">
      <c r="A638" s="457"/>
      <c r="B638" s="457"/>
      <c r="C638" s="457"/>
      <c r="D638" s="457"/>
    </row>
    <row r="639" spans="1:4" s="449" customFormat="1" x14ac:dyDescent="0.2">
      <c r="A639" s="457"/>
      <c r="B639" s="457"/>
      <c r="C639" s="457"/>
      <c r="D639" s="457"/>
    </row>
    <row r="640" spans="1:4" s="449" customFormat="1" x14ac:dyDescent="0.2">
      <c r="A640" s="457"/>
      <c r="B640" s="457"/>
      <c r="C640" s="457"/>
      <c r="D640" s="457"/>
    </row>
    <row r="641" spans="1:4" s="449" customFormat="1" x14ac:dyDescent="0.2">
      <c r="A641" s="457"/>
      <c r="B641" s="457"/>
      <c r="C641" s="457"/>
      <c r="D641" s="457"/>
    </row>
    <row r="642" spans="1:4" s="449" customFormat="1" x14ac:dyDescent="0.2">
      <c r="A642" s="457"/>
      <c r="B642" s="457"/>
      <c r="C642" s="457"/>
      <c r="D642" s="457"/>
    </row>
    <row r="643" spans="1:4" s="449" customFormat="1" x14ac:dyDescent="0.2">
      <c r="A643" s="457"/>
      <c r="B643" s="457"/>
      <c r="C643" s="457"/>
      <c r="D643" s="457"/>
    </row>
    <row r="644" spans="1:4" s="449" customFormat="1" x14ac:dyDescent="0.2">
      <c r="A644" s="457"/>
      <c r="B644" s="457"/>
      <c r="C644" s="457"/>
      <c r="D644" s="457"/>
    </row>
    <row r="645" spans="1:4" s="449" customFormat="1" x14ac:dyDescent="0.2">
      <c r="A645" s="457"/>
      <c r="B645" s="457"/>
      <c r="C645" s="457"/>
      <c r="D645" s="457"/>
    </row>
    <row r="646" spans="1:4" s="449" customFormat="1" x14ac:dyDescent="0.2">
      <c r="A646" s="457"/>
      <c r="B646" s="457"/>
      <c r="C646" s="457"/>
      <c r="D646" s="457"/>
    </row>
    <row r="647" spans="1:4" s="449" customFormat="1" x14ac:dyDescent="0.2">
      <c r="A647" s="457"/>
      <c r="B647" s="457"/>
      <c r="C647" s="457"/>
      <c r="D647" s="457"/>
    </row>
    <row r="648" spans="1:4" s="449" customFormat="1" x14ac:dyDescent="0.2">
      <c r="A648" s="457"/>
      <c r="B648" s="457"/>
      <c r="C648" s="457"/>
      <c r="D648" s="457"/>
    </row>
    <row r="649" spans="1:4" s="449" customFormat="1" x14ac:dyDescent="0.2">
      <c r="A649" s="457"/>
      <c r="B649" s="457"/>
      <c r="C649" s="457"/>
      <c r="D649" s="457"/>
    </row>
    <row r="650" spans="1:4" s="449" customFormat="1" x14ac:dyDescent="0.2">
      <c r="A650" s="457"/>
      <c r="B650" s="457"/>
      <c r="C650" s="457"/>
      <c r="D650" s="457"/>
    </row>
    <row r="651" spans="1:4" s="449" customFormat="1" x14ac:dyDescent="0.2">
      <c r="A651" s="457"/>
      <c r="B651" s="457"/>
      <c r="C651" s="457"/>
      <c r="D651" s="457"/>
    </row>
    <row r="652" spans="1:4" s="449" customFormat="1" x14ac:dyDescent="0.2">
      <c r="A652" s="457"/>
      <c r="B652" s="457"/>
      <c r="C652" s="457"/>
      <c r="D652" s="457"/>
    </row>
    <row r="653" spans="1:4" s="449" customFormat="1" x14ac:dyDescent="0.2">
      <c r="A653" s="457"/>
      <c r="B653" s="457"/>
      <c r="C653" s="457"/>
      <c r="D653" s="457"/>
    </row>
    <row r="654" spans="1:4" s="449" customFormat="1" x14ac:dyDescent="0.2">
      <c r="A654" s="457"/>
      <c r="B654" s="457"/>
      <c r="C654" s="457"/>
      <c r="D654" s="457"/>
    </row>
    <row r="655" spans="1:4" s="449" customFormat="1" x14ac:dyDescent="0.2">
      <c r="A655" s="457"/>
      <c r="B655" s="457"/>
      <c r="C655" s="457"/>
      <c r="D655" s="457"/>
    </row>
    <row r="656" spans="1:4" s="449" customFormat="1" x14ac:dyDescent="0.2">
      <c r="A656" s="457"/>
      <c r="B656" s="457"/>
      <c r="C656" s="457"/>
      <c r="D656" s="457"/>
    </row>
    <row r="657" spans="1:4" s="449" customFormat="1" x14ac:dyDescent="0.2">
      <c r="A657" s="457"/>
      <c r="B657" s="457"/>
      <c r="C657" s="457"/>
      <c r="D657" s="457"/>
    </row>
    <row r="658" spans="1:4" s="449" customFormat="1" x14ac:dyDescent="0.2">
      <c r="A658" s="457"/>
      <c r="B658" s="457"/>
      <c r="C658" s="457"/>
      <c r="D658" s="457"/>
    </row>
    <row r="659" spans="1:4" s="449" customFormat="1" x14ac:dyDescent="0.2">
      <c r="A659" s="457"/>
      <c r="B659" s="457"/>
      <c r="C659" s="457"/>
      <c r="D659" s="457"/>
    </row>
    <row r="660" spans="1:4" s="449" customFormat="1" x14ac:dyDescent="0.2">
      <c r="A660" s="457"/>
      <c r="B660" s="457"/>
      <c r="C660" s="457"/>
      <c r="D660" s="457"/>
    </row>
    <row r="661" spans="1:4" s="449" customFormat="1" x14ac:dyDescent="0.2">
      <c r="A661" s="457"/>
      <c r="B661" s="457"/>
      <c r="C661" s="457"/>
      <c r="D661" s="457"/>
    </row>
    <row r="662" spans="1:4" s="449" customFormat="1" x14ac:dyDescent="0.2">
      <c r="A662" s="457"/>
      <c r="B662" s="457"/>
      <c r="C662" s="457"/>
      <c r="D662" s="457"/>
    </row>
    <row r="663" spans="1:4" s="449" customFormat="1" x14ac:dyDescent="0.2">
      <c r="A663" s="457"/>
      <c r="B663" s="457"/>
      <c r="C663" s="457"/>
      <c r="D663" s="457"/>
    </row>
    <row r="664" spans="1:4" s="449" customFormat="1" x14ac:dyDescent="0.2">
      <c r="A664" s="457"/>
      <c r="B664" s="457"/>
      <c r="C664" s="457"/>
      <c r="D664" s="457"/>
    </row>
    <row r="665" spans="1:4" s="449" customFormat="1" x14ac:dyDescent="0.2">
      <c r="A665" s="457"/>
      <c r="B665" s="457"/>
      <c r="C665" s="457"/>
      <c r="D665" s="457"/>
    </row>
    <row r="666" spans="1:4" s="449" customFormat="1" x14ac:dyDescent="0.2">
      <c r="A666" s="457"/>
      <c r="B666" s="457"/>
      <c r="C666" s="457"/>
      <c r="D666" s="457"/>
    </row>
    <row r="667" spans="1:4" s="449" customFormat="1" x14ac:dyDescent="0.2">
      <c r="A667" s="457"/>
      <c r="B667" s="457"/>
      <c r="C667" s="457"/>
      <c r="D667" s="457"/>
    </row>
    <row r="668" spans="1:4" s="449" customFormat="1" x14ac:dyDescent="0.2">
      <c r="A668" s="457"/>
      <c r="B668" s="457"/>
      <c r="C668" s="457"/>
      <c r="D668" s="457"/>
    </row>
    <row r="669" spans="1:4" s="449" customFormat="1" x14ac:dyDescent="0.2">
      <c r="A669" s="457"/>
      <c r="B669" s="457"/>
      <c r="C669" s="457"/>
      <c r="D669" s="457"/>
    </row>
    <row r="670" spans="1:4" s="449" customFormat="1" x14ac:dyDescent="0.2">
      <c r="A670" s="457"/>
      <c r="B670" s="457"/>
      <c r="C670" s="457"/>
      <c r="D670" s="457"/>
    </row>
    <row r="671" spans="1:4" s="449" customFormat="1" x14ac:dyDescent="0.2">
      <c r="A671" s="457"/>
      <c r="B671" s="457"/>
      <c r="C671" s="457"/>
      <c r="D671" s="457"/>
    </row>
    <row r="672" spans="1:4" s="449" customFormat="1" x14ac:dyDescent="0.2">
      <c r="A672" s="457"/>
      <c r="B672" s="457"/>
      <c r="C672" s="457"/>
      <c r="D672" s="457"/>
    </row>
    <row r="673" spans="1:7" s="449" customFormat="1" x14ac:dyDescent="0.2">
      <c r="A673" s="457"/>
      <c r="B673" s="457"/>
      <c r="C673" s="457"/>
      <c r="D673" s="457"/>
    </row>
    <row r="674" spans="1:7" s="457" customFormat="1" x14ac:dyDescent="0.2">
      <c r="E674" s="449"/>
      <c r="F674" s="449"/>
      <c r="G674" s="449"/>
    </row>
    <row r="675" spans="1:7" s="457" customFormat="1" x14ac:dyDescent="0.2">
      <c r="E675" s="449"/>
      <c r="F675" s="449"/>
      <c r="G675" s="449"/>
    </row>
    <row r="676" spans="1:7" s="457" customFormat="1" x14ac:dyDescent="0.2">
      <c r="E676" s="449"/>
      <c r="F676" s="449"/>
      <c r="G676" s="449"/>
    </row>
    <row r="677" spans="1:7" s="457" customFormat="1" x14ac:dyDescent="0.2">
      <c r="E677" s="449"/>
      <c r="F677" s="449"/>
      <c r="G677" s="449"/>
    </row>
    <row r="678" spans="1:7" s="457" customFormat="1" x14ac:dyDescent="0.2">
      <c r="E678" s="449"/>
      <c r="F678" s="449"/>
      <c r="G678" s="449"/>
    </row>
    <row r="679" spans="1:7" s="457" customFormat="1" x14ac:dyDescent="0.2">
      <c r="E679" s="449"/>
      <c r="F679" s="449"/>
      <c r="G679" s="449"/>
    </row>
    <row r="680" spans="1:7" s="457" customFormat="1" x14ac:dyDescent="0.2">
      <c r="E680" s="449"/>
      <c r="F680" s="449"/>
      <c r="G680" s="449"/>
    </row>
    <row r="681" spans="1:7" s="457" customFormat="1" x14ac:dyDescent="0.2">
      <c r="E681" s="449"/>
      <c r="F681" s="449"/>
      <c r="G681" s="449"/>
    </row>
    <row r="682" spans="1:7" s="457" customFormat="1" x14ac:dyDescent="0.2">
      <c r="E682" s="449"/>
      <c r="F682" s="449"/>
      <c r="G682" s="449"/>
    </row>
    <row r="683" spans="1:7" s="457" customFormat="1" x14ac:dyDescent="0.2">
      <c r="E683" s="449"/>
      <c r="F683" s="449"/>
      <c r="G683" s="449"/>
    </row>
  </sheetData>
  <sheetProtection algorithmName="SHA-512" hashValue="xX9Np6d4H80+LECUpkh4HkZ3+XewowgWxYV7Zqixdy8n0YyGyEP3bFPZHbc4uYCksqpXb4zzyiElroMXazio2g==" saltValue="vDoGCsbk1kjKkwPLrlxdNg==" spinCount="100000" sheet="1" selectLockedCells="1"/>
  <mergeCells count="116"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</mergeCells>
  <phoneticPr fontId="43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86" fitToHeight="0" orientation="portrait" horizontalDpi="4294967295" verticalDpi="4294967295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M50"/>
  <sheetViews>
    <sheetView showGridLines="0" topLeftCell="A13" zoomScaleNormal="100" workbookViewId="0">
      <selection activeCell="C10" sqref="C10"/>
    </sheetView>
  </sheetViews>
  <sheetFormatPr defaultColWidth="9.140625" defaultRowHeight="15" x14ac:dyDescent="0.2"/>
  <cols>
    <col min="1" max="1" width="30.7109375" style="76" customWidth="1"/>
    <col min="2" max="4" width="12.7109375" style="76" customWidth="1"/>
    <col min="5" max="5" width="3.85546875" style="76" customWidth="1"/>
    <col min="6" max="6" width="2.5703125" style="76" customWidth="1"/>
    <col min="7" max="16384" width="9.140625" style="76"/>
  </cols>
  <sheetData>
    <row r="1" spans="1:13" s="122" customFormat="1" ht="30" customHeight="1" x14ac:dyDescent="0.2">
      <c r="A1" s="593" t="s">
        <v>240</v>
      </c>
      <c r="B1" s="593"/>
      <c r="C1" s="593"/>
      <c r="D1" s="593"/>
    </row>
    <row r="2" spans="1:13" s="122" customFormat="1" ht="30" customHeight="1" x14ac:dyDescent="0.2">
      <c r="A2" s="594" t="s">
        <v>241</v>
      </c>
      <c r="B2" s="594"/>
      <c r="C2" s="594"/>
      <c r="D2" s="594"/>
    </row>
    <row r="3" spans="1:13" s="122" customFormat="1" ht="63" customHeight="1" x14ac:dyDescent="0.2">
      <c r="A3" s="599" t="s">
        <v>525</v>
      </c>
      <c r="B3" s="599"/>
      <c r="C3" s="599"/>
      <c r="D3" s="599"/>
      <c r="G3" s="144"/>
    </row>
    <row r="4" spans="1:13" s="122" customFormat="1" ht="20.100000000000001" customHeight="1" x14ac:dyDescent="0.2">
      <c r="A4" s="145" t="s">
        <v>243</v>
      </c>
      <c r="B4" s="595" t="s">
        <v>244</v>
      </c>
      <c r="C4" s="596"/>
      <c r="D4" s="597"/>
      <c r="G4" s="144"/>
    </row>
    <row r="5" spans="1:13" s="126" customFormat="1" ht="30" customHeight="1" x14ac:dyDescent="0.2">
      <c r="A5" s="78" t="s">
        <v>245</v>
      </c>
      <c r="B5" s="146" t="s">
        <v>246</v>
      </c>
      <c r="C5" s="146" t="s">
        <v>247</v>
      </c>
      <c r="D5" s="78" t="s">
        <v>77</v>
      </c>
      <c r="G5" s="147"/>
      <c r="H5" s="148"/>
      <c r="I5" s="148"/>
      <c r="J5" s="148"/>
      <c r="K5" s="148"/>
      <c r="L5" s="148"/>
      <c r="M5" s="148"/>
    </row>
    <row r="6" spans="1:13" s="126" customFormat="1" ht="15" customHeight="1" x14ac:dyDescent="0.2">
      <c r="A6" s="231" t="s">
        <v>248</v>
      </c>
      <c r="B6" s="479">
        <v>20</v>
      </c>
      <c r="C6" s="479">
        <v>19</v>
      </c>
      <c r="D6" s="294">
        <f t="shared" ref="D6:D29" si="0">B6+C6</f>
        <v>39</v>
      </c>
      <c r="H6" s="148"/>
      <c r="I6" s="148"/>
      <c r="J6" s="148"/>
      <c r="K6" s="148"/>
      <c r="L6" s="148"/>
      <c r="M6" s="148"/>
    </row>
    <row r="7" spans="1:13" s="126" customFormat="1" ht="15" customHeight="1" x14ac:dyDescent="0.2">
      <c r="A7" s="232" t="s">
        <v>249</v>
      </c>
      <c r="B7" s="479">
        <v>37</v>
      </c>
      <c r="C7" s="479">
        <v>51</v>
      </c>
      <c r="D7" s="295">
        <f t="shared" si="0"/>
        <v>88</v>
      </c>
      <c r="G7" s="147"/>
      <c r="H7" s="148"/>
      <c r="I7" s="148"/>
      <c r="J7" s="148"/>
      <c r="K7" s="148"/>
      <c r="L7" s="148"/>
      <c r="M7" s="148"/>
    </row>
    <row r="8" spans="1:13" s="126" customFormat="1" ht="15" customHeight="1" x14ac:dyDescent="0.2">
      <c r="A8" s="232" t="s">
        <v>250</v>
      </c>
      <c r="B8" s="479">
        <v>12</v>
      </c>
      <c r="C8" s="479">
        <v>44</v>
      </c>
      <c r="D8" s="295">
        <f t="shared" si="0"/>
        <v>56</v>
      </c>
      <c r="G8" s="147"/>
      <c r="H8" s="148"/>
      <c r="I8" s="148"/>
      <c r="J8" s="148"/>
      <c r="K8" s="148"/>
      <c r="L8" s="148"/>
      <c r="M8" s="148"/>
    </row>
    <row r="9" spans="1:13" s="126" customFormat="1" ht="15" customHeight="1" x14ac:dyDescent="0.2">
      <c r="A9" s="232" t="s">
        <v>251</v>
      </c>
      <c r="B9" s="479">
        <v>3</v>
      </c>
      <c r="C9" s="479">
        <v>9</v>
      </c>
      <c r="D9" s="295">
        <f t="shared" si="0"/>
        <v>12</v>
      </c>
      <c r="G9" s="149"/>
      <c r="H9" s="148"/>
      <c r="I9" s="148"/>
      <c r="J9" s="148"/>
      <c r="K9" s="148"/>
      <c r="L9" s="148"/>
      <c r="M9" s="148"/>
    </row>
    <row r="10" spans="1:13" s="126" customFormat="1" ht="15" customHeight="1" x14ac:dyDescent="0.2">
      <c r="A10" s="232" t="s">
        <v>252</v>
      </c>
      <c r="B10" s="479">
        <v>6</v>
      </c>
      <c r="C10" s="479">
        <v>8</v>
      </c>
      <c r="D10" s="295">
        <f t="shared" si="0"/>
        <v>14</v>
      </c>
      <c r="G10" s="149"/>
      <c r="H10" s="148"/>
      <c r="I10" s="148"/>
      <c r="J10" s="148"/>
      <c r="K10" s="148"/>
      <c r="L10" s="148"/>
      <c r="M10" s="148"/>
    </row>
    <row r="11" spans="1:13" s="126" customFormat="1" ht="15" customHeight="1" x14ac:dyDescent="0.2">
      <c r="A11" s="232" t="s">
        <v>253</v>
      </c>
      <c r="B11" s="479">
        <v>2</v>
      </c>
      <c r="C11" s="479">
        <v>2</v>
      </c>
      <c r="D11" s="295">
        <f t="shared" si="0"/>
        <v>4</v>
      </c>
      <c r="H11" s="148"/>
      <c r="I11" s="148"/>
      <c r="J11" s="148"/>
      <c r="K11" s="148"/>
      <c r="L11" s="148"/>
      <c r="M11" s="148"/>
    </row>
    <row r="12" spans="1:13" s="126" customFormat="1" ht="15" customHeight="1" x14ac:dyDescent="0.2">
      <c r="A12" s="232" t="s">
        <v>254</v>
      </c>
      <c r="B12" s="479">
        <v>3</v>
      </c>
      <c r="C12" s="479">
        <v>6</v>
      </c>
      <c r="D12" s="295">
        <f t="shared" si="0"/>
        <v>9</v>
      </c>
      <c r="H12" s="148"/>
      <c r="I12" s="148"/>
      <c r="J12" s="148"/>
      <c r="K12" s="148"/>
      <c r="L12" s="148"/>
      <c r="M12" s="148"/>
    </row>
    <row r="13" spans="1:13" s="126" customFormat="1" ht="15" customHeight="1" x14ac:dyDescent="0.2">
      <c r="A13" s="232" t="s">
        <v>255</v>
      </c>
      <c r="B13" s="479">
        <v>1</v>
      </c>
      <c r="C13" s="479">
        <v>4</v>
      </c>
      <c r="D13" s="295">
        <f t="shared" si="0"/>
        <v>5</v>
      </c>
      <c r="H13" s="148"/>
      <c r="I13" s="148"/>
      <c r="J13" s="148"/>
      <c r="K13" s="148"/>
      <c r="L13" s="148"/>
      <c r="M13" s="148"/>
    </row>
    <row r="14" spans="1:13" s="126" customFormat="1" ht="15" customHeight="1" x14ac:dyDescent="0.2">
      <c r="A14" s="232" t="s">
        <v>256</v>
      </c>
      <c r="B14" s="479">
        <v>8</v>
      </c>
      <c r="C14" s="479">
        <v>2</v>
      </c>
      <c r="D14" s="295">
        <f t="shared" si="0"/>
        <v>10</v>
      </c>
      <c r="I14" s="148"/>
      <c r="J14" s="148"/>
    </row>
    <row r="15" spans="1:13" s="126" customFormat="1" ht="15" customHeight="1" x14ac:dyDescent="0.2">
      <c r="A15" s="232" t="s">
        <v>257</v>
      </c>
      <c r="B15" s="479">
        <v>4</v>
      </c>
      <c r="C15" s="479">
        <v>5</v>
      </c>
      <c r="D15" s="295">
        <f t="shared" si="0"/>
        <v>9</v>
      </c>
      <c r="G15" s="147"/>
      <c r="I15" s="148"/>
    </row>
    <row r="16" spans="1:13" s="126" customFormat="1" ht="15" customHeight="1" x14ac:dyDescent="0.2">
      <c r="A16" s="232" t="s">
        <v>258</v>
      </c>
      <c r="B16" s="479">
        <v>16</v>
      </c>
      <c r="C16" s="479">
        <v>19</v>
      </c>
      <c r="D16" s="295">
        <f t="shared" si="0"/>
        <v>35</v>
      </c>
      <c r="G16" s="147"/>
    </row>
    <row r="17" spans="1:7" s="126" customFormat="1" ht="15" customHeight="1" x14ac:dyDescent="0.2">
      <c r="A17" s="232" t="s">
        <v>259</v>
      </c>
      <c r="B17" s="479">
        <v>16</v>
      </c>
      <c r="C17" s="479">
        <v>18</v>
      </c>
      <c r="D17" s="295">
        <f t="shared" si="0"/>
        <v>34</v>
      </c>
      <c r="G17" s="147"/>
    </row>
    <row r="18" spans="1:7" s="126" customFormat="1" ht="15" customHeight="1" x14ac:dyDescent="0.2">
      <c r="A18" s="232" t="s">
        <v>260</v>
      </c>
      <c r="B18" s="479">
        <v>7</v>
      </c>
      <c r="C18" s="479">
        <v>6</v>
      </c>
      <c r="D18" s="295">
        <f t="shared" si="0"/>
        <v>13</v>
      </c>
      <c r="G18" s="147"/>
    </row>
    <row r="19" spans="1:7" s="126" customFormat="1" ht="15" customHeight="1" x14ac:dyDescent="0.2">
      <c r="A19" s="232" t="s">
        <v>261</v>
      </c>
      <c r="B19" s="479">
        <v>15</v>
      </c>
      <c r="C19" s="479">
        <v>24</v>
      </c>
      <c r="D19" s="295">
        <f t="shared" si="0"/>
        <v>39</v>
      </c>
      <c r="G19" s="147"/>
    </row>
    <row r="20" spans="1:7" s="126" customFormat="1" ht="15" customHeight="1" x14ac:dyDescent="0.2">
      <c r="A20" s="232" t="s">
        <v>262</v>
      </c>
      <c r="B20" s="479">
        <v>24</v>
      </c>
      <c r="C20" s="479">
        <v>27</v>
      </c>
      <c r="D20" s="295">
        <f t="shared" si="0"/>
        <v>51</v>
      </c>
      <c r="G20" s="147"/>
    </row>
    <row r="21" spans="1:7" s="126" customFormat="1" ht="15" customHeight="1" x14ac:dyDescent="0.2">
      <c r="A21" s="232" t="s">
        <v>263</v>
      </c>
      <c r="B21" s="479">
        <v>10</v>
      </c>
      <c r="C21" s="479">
        <v>6</v>
      </c>
      <c r="D21" s="295">
        <f t="shared" si="0"/>
        <v>16</v>
      </c>
      <c r="G21" s="147"/>
    </row>
    <row r="22" spans="1:7" s="126" customFormat="1" ht="15" customHeight="1" x14ac:dyDescent="0.2">
      <c r="A22" s="232" t="s">
        <v>264</v>
      </c>
      <c r="B22" s="479">
        <v>2</v>
      </c>
      <c r="C22" s="479">
        <v>2</v>
      </c>
      <c r="D22" s="295">
        <f t="shared" si="0"/>
        <v>4</v>
      </c>
      <c r="G22" s="147"/>
    </row>
    <row r="23" spans="1:7" s="126" customFormat="1" ht="15" customHeight="1" x14ac:dyDescent="0.2">
      <c r="A23" s="232" t="s">
        <v>265</v>
      </c>
      <c r="B23" s="479"/>
      <c r="C23" s="479"/>
      <c r="D23" s="295">
        <f t="shared" si="0"/>
        <v>0</v>
      </c>
    </row>
    <row r="24" spans="1:7" s="126" customFormat="1" ht="15" customHeight="1" x14ac:dyDescent="0.2">
      <c r="A24" s="232" t="s">
        <v>266</v>
      </c>
      <c r="B24" s="479">
        <v>3</v>
      </c>
      <c r="C24" s="479">
        <v>2</v>
      </c>
      <c r="D24" s="295">
        <f t="shared" si="0"/>
        <v>5</v>
      </c>
    </row>
    <row r="25" spans="1:7" s="126" customFormat="1" ht="15" customHeight="1" x14ac:dyDescent="0.2">
      <c r="A25" s="232" t="s">
        <v>267</v>
      </c>
      <c r="B25" s="479">
        <v>1</v>
      </c>
      <c r="C25" s="479"/>
      <c r="D25" s="295">
        <f t="shared" si="0"/>
        <v>1</v>
      </c>
    </row>
    <row r="26" spans="1:7" s="126" customFormat="1" ht="15" customHeight="1" x14ac:dyDescent="0.2">
      <c r="A26" s="232" t="s">
        <v>268</v>
      </c>
      <c r="B26" s="479"/>
      <c r="C26" s="479"/>
      <c r="D26" s="295">
        <f t="shared" si="0"/>
        <v>0</v>
      </c>
    </row>
    <row r="27" spans="1:7" s="126" customFormat="1" ht="15" customHeight="1" x14ac:dyDescent="0.2">
      <c r="A27" s="232" t="s">
        <v>269</v>
      </c>
      <c r="B27" s="479"/>
      <c r="C27" s="479">
        <v>4</v>
      </c>
      <c r="D27" s="295">
        <f t="shared" si="0"/>
        <v>4</v>
      </c>
    </row>
    <row r="28" spans="1:7" s="126" customFormat="1" ht="15" customHeight="1" x14ac:dyDescent="0.2">
      <c r="A28" s="233" t="s">
        <v>270</v>
      </c>
      <c r="B28" s="479">
        <v>1</v>
      </c>
      <c r="C28" s="479"/>
      <c r="D28" s="296">
        <f t="shared" si="0"/>
        <v>1</v>
      </c>
    </row>
    <row r="29" spans="1:7" s="126" customFormat="1" ht="15" customHeight="1" x14ac:dyDescent="0.2">
      <c r="A29" s="78" t="s">
        <v>77</v>
      </c>
      <c r="B29" s="297">
        <f>SUM(B6:B28)</f>
        <v>191</v>
      </c>
      <c r="C29" s="297">
        <f>SUM(C6:C28)</f>
        <v>258</v>
      </c>
      <c r="D29" s="297">
        <f t="shared" si="0"/>
        <v>449</v>
      </c>
    </row>
    <row r="30" spans="1:7" s="126" customFormat="1" ht="9" customHeight="1" x14ac:dyDescent="0.2">
      <c r="A30" s="150"/>
      <c r="B30" s="151">
        <f>'Quadro 1'!X48</f>
        <v>191</v>
      </c>
      <c r="C30" s="151">
        <f>'Quadro 1'!Y48</f>
        <v>258</v>
      </c>
      <c r="D30" s="151">
        <f>'Quadro 1'!Z48</f>
        <v>449</v>
      </c>
    </row>
    <row r="31" spans="1:7" s="117" customFormat="1" ht="14.25" customHeight="1" x14ac:dyDescent="0.2">
      <c r="A31" s="58" t="s">
        <v>81</v>
      </c>
      <c r="B31" s="152"/>
      <c r="C31" s="152"/>
      <c r="D31" s="152"/>
    </row>
    <row r="32" spans="1:7" s="117" customFormat="1" ht="12" customHeight="1" x14ac:dyDescent="0.3">
      <c r="A32" s="153" t="s">
        <v>452</v>
      </c>
      <c r="B32" s="152"/>
      <c r="C32" s="152"/>
      <c r="D32" s="152"/>
    </row>
    <row r="33" spans="1:12" s="117" customFormat="1" ht="14.25" customHeight="1" x14ac:dyDescent="0.3">
      <c r="A33" s="153" t="s">
        <v>531</v>
      </c>
      <c r="B33" s="152"/>
      <c r="C33" s="152"/>
      <c r="D33" s="152"/>
    </row>
    <row r="34" spans="1:12" s="117" customFormat="1" ht="16.5" customHeight="1" x14ac:dyDescent="0.3">
      <c r="A34" s="153" t="s">
        <v>532</v>
      </c>
      <c r="B34" s="152"/>
      <c r="C34" s="152"/>
      <c r="D34" s="152"/>
    </row>
    <row r="35" spans="1:12" s="117" customFormat="1" ht="15.75" customHeight="1" x14ac:dyDescent="0.2">
      <c r="A35" s="475" t="s">
        <v>533</v>
      </c>
      <c r="B35" s="475"/>
      <c r="C35" s="475"/>
      <c r="D35" s="475"/>
      <c r="E35" s="475"/>
      <c r="F35" s="475"/>
      <c r="G35" s="475"/>
    </row>
    <row r="36" spans="1:12" s="117" customFormat="1" ht="13.5" customHeight="1" x14ac:dyDescent="0.2">
      <c r="A36" s="154" t="s">
        <v>528</v>
      </c>
      <c r="B36" s="152"/>
      <c r="C36" s="152"/>
      <c r="D36" s="152"/>
    </row>
    <row r="37" spans="1:12" s="123" customFormat="1" ht="15" customHeight="1" x14ac:dyDescent="0.3">
      <c r="A37" s="472" t="s">
        <v>530</v>
      </c>
      <c r="B37" s="473"/>
      <c r="C37" s="473"/>
      <c r="D37" s="473"/>
    </row>
    <row r="38" spans="1:12" s="117" customFormat="1" ht="45.75" customHeight="1" x14ac:dyDescent="0.2">
      <c r="A38" s="598" t="s">
        <v>456</v>
      </c>
      <c r="B38" s="598"/>
      <c r="C38" s="598"/>
      <c r="D38" s="598"/>
    </row>
    <row r="39" spans="1:12" s="126" customFormat="1" ht="19.5" customHeight="1" x14ac:dyDescent="0.2">
      <c r="A39" s="590" t="s">
        <v>242</v>
      </c>
      <c r="B39" s="590"/>
      <c r="C39" s="590"/>
      <c r="D39" s="590"/>
    </row>
    <row r="40" spans="1:12" s="126" customFormat="1" ht="15" customHeight="1" thickBot="1" x14ac:dyDescent="0.25">
      <c r="A40" s="155"/>
      <c r="B40" s="591" t="s">
        <v>271</v>
      </c>
      <c r="C40" s="592"/>
      <c r="D40" s="156"/>
    </row>
    <row r="41" spans="1:12" s="126" customFormat="1" ht="15" customHeight="1" x14ac:dyDescent="0.2">
      <c r="A41" s="157" t="s">
        <v>272</v>
      </c>
      <c r="B41" s="158" t="s">
        <v>246</v>
      </c>
      <c r="C41" s="159" t="s">
        <v>247</v>
      </c>
    </row>
    <row r="42" spans="1:12" s="126" customFormat="1" ht="15" customHeight="1" x14ac:dyDescent="0.2">
      <c r="A42" s="160" t="s">
        <v>273</v>
      </c>
      <c r="B42" s="208"/>
      <c r="C42" s="209"/>
      <c r="G42" s="147"/>
    </row>
    <row r="43" spans="1:12" s="126" customFormat="1" ht="15" customHeight="1" thickBot="1" x14ac:dyDescent="0.25">
      <c r="A43" s="161" t="s">
        <v>274</v>
      </c>
      <c r="B43" s="210"/>
      <c r="C43" s="211"/>
      <c r="G43" s="147"/>
    </row>
    <row r="44" spans="1:12" s="126" customFormat="1" ht="9.9499999999999993" customHeight="1" x14ac:dyDescent="0.2"/>
    <row r="45" spans="1:12" s="117" customFormat="1" ht="12" customHeight="1" x14ac:dyDescent="0.2">
      <c r="A45" s="58" t="s">
        <v>275</v>
      </c>
      <c r="B45" s="162"/>
      <c r="C45" s="162"/>
      <c r="D45" s="162"/>
      <c r="E45" s="162"/>
      <c r="F45" s="162"/>
      <c r="G45" s="162"/>
      <c r="H45" s="162"/>
    </row>
    <row r="46" spans="1:12" s="117" customFormat="1" ht="13.5" customHeight="1" x14ac:dyDescent="0.3">
      <c r="A46" s="62" t="s">
        <v>534</v>
      </c>
      <c r="L46" s="163"/>
    </row>
    <row r="47" spans="1:12" s="123" customFormat="1" ht="12" customHeight="1" x14ac:dyDescent="0.3">
      <c r="A47" s="470" t="s">
        <v>529</v>
      </c>
      <c r="B47" s="476"/>
      <c r="C47" s="476"/>
      <c r="D47" s="476"/>
    </row>
    <row r="48" spans="1:12" s="117" customFormat="1" ht="12" customHeight="1" x14ac:dyDescent="0.2"/>
    <row r="49" spans="1:1" x14ac:dyDescent="0.2">
      <c r="A49" s="164"/>
    </row>
    <row r="50" spans="1:1" x14ac:dyDescent="0.2">
      <c r="A50" s="164"/>
    </row>
  </sheetData>
  <sheetProtection algorithmName="SHA-512" hashValue="z0cY/XtphOgCepf22xRTVrp5Q+ZsIYZleiKRocU9yd2C0CfJYvt0Uw4uFgLJPOHettjoxRLqjWwBPEIrJekZKA==" saltValue="YFB7TG5buYpGv6NJ7sNJCg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3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scale="99" orientation="portrait" horizontalDpi="4294967295" verticalDpi="4294967295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61" zoomScaleNormal="100" workbookViewId="0">
      <selection activeCell="B43" sqref="B43:B53"/>
    </sheetView>
  </sheetViews>
  <sheetFormatPr defaultColWidth="9.140625" defaultRowHeight="15" x14ac:dyDescent="0.3"/>
  <cols>
    <col min="1" max="1" width="75" style="44" customWidth="1"/>
    <col min="2" max="2" width="16.140625" style="44" customWidth="1"/>
    <col min="3" max="16384" width="9.140625" style="44"/>
  </cols>
  <sheetData>
    <row r="1" spans="1:2" s="165" customFormat="1" ht="30" customHeight="1" x14ac:dyDescent="0.2">
      <c r="A1" s="600" t="s">
        <v>457</v>
      </c>
      <c r="B1" s="600"/>
    </row>
    <row r="2" spans="1:2" ht="15" customHeight="1" x14ac:dyDescent="0.3">
      <c r="A2" s="601" t="s">
        <v>276</v>
      </c>
      <c r="B2" s="602" t="s">
        <v>277</v>
      </c>
    </row>
    <row r="3" spans="1:2" ht="15" customHeight="1" x14ac:dyDescent="0.3">
      <c r="A3" s="601"/>
      <c r="B3" s="603"/>
    </row>
    <row r="4" spans="1:2" ht="15" customHeight="1" x14ac:dyDescent="0.3">
      <c r="A4" s="240" t="s">
        <v>278</v>
      </c>
      <c r="B4" s="337">
        <v>14573660.449999999</v>
      </c>
    </row>
    <row r="5" spans="1:2" ht="15" customHeight="1" x14ac:dyDescent="0.3">
      <c r="A5" s="396" t="s">
        <v>279</v>
      </c>
      <c r="B5" s="397">
        <f>B34</f>
        <v>162535.66999999998</v>
      </c>
    </row>
    <row r="6" spans="1:2" ht="15" customHeight="1" x14ac:dyDescent="0.3">
      <c r="A6" s="166" t="s">
        <v>280</v>
      </c>
      <c r="B6" s="338"/>
    </row>
    <row r="7" spans="1:2" ht="15" customHeight="1" x14ac:dyDescent="0.3">
      <c r="A7" s="398" t="s">
        <v>281</v>
      </c>
      <c r="B7" s="399">
        <f>B54</f>
        <v>440722.47</v>
      </c>
    </row>
    <row r="8" spans="1:2" ht="15" customHeight="1" x14ac:dyDescent="0.3">
      <c r="A8" s="400" t="s">
        <v>282</v>
      </c>
      <c r="B8" s="401">
        <f>B66</f>
        <v>0</v>
      </c>
    </row>
    <row r="9" spans="1:2" ht="15" customHeight="1" x14ac:dyDescent="0.3">
      <c r="A9" s="241" t="s">
        <v>513</v>
      </c>
      <c r="B9" s="339">
        <v>3624059.25</v>
      </c>
    </row>
    <row r="10" spans="1:2" ht="15" customHeight="1" x14ac:dyDescent="0.3">
      <c r="A10" s="78" t="s">
        <v>77</v>
      </c>
      <c r="B10" s="298">
        <f>SUM(B4:B9)</f>
        <v>18800977.84</v>
      </c>
    </row>
    <row r="11" spans="1:2" ht="9.9499999999999993" customHeight="1" x14ac:dyDescent="0.3">
      <c r="A11" s="167"/>
      <c r="B11" s="168"/>
    </row>
    <row r="12" spans="1:2" ht="12" customHeight="1" x14ac:dyDescent="0.3">
      <c r="A12" s="169" t="s">
        <v>283</v>
      </c>
      <c r="B12"/>
    </row>
    <row r="13" spans="1:2" ht="16.5" customHeight="1" x14ac:dyDescent="0.3">
      <c r="A13" s="461" t="s">
        <v>536</v>
      </c>
      <c r="B13"/>
    </row>
    <row r="14" spans="1:2" s="170" customFormat="1" ht="15" customHeight="1" x14ac:dyDescent="0.3">
      <c r="A14" s="170" t="s">
        <v>284</v>
      </c>
      <c r="B14" s="171"/>
    </row>
    <row r="15" spans="1:2" ht="72" customHeight="1" x14ac:dyDescent="0.3">
      <c r="A15" s="604" t="s">
        <v>535</v>
      </c>
      <c r="B15" s="604"/>
    </row>
    <row r="16" spans="1:2" s="165" customFormat="1" ht="30" customHeight="1" x14ac:dyDescent="0.2">
      <c r="A16" s="600" t="s">
        <v>18</v>
      </c>
      <c r="B16" s="600"/>
    </row>
    <row r="17" spans="1:2" ht="15" customHeight="1" x14ac:dyDescent="0.3">
      <c r="A17" s="601" t="s">
        <v>279</v>
      </c>
      <c r="B17" s="602" t="s">
        <v>277</v>
      </c>
    </row>
    <row r="18" spans="1:2" ht="15" customHeight="1" x14ac:dyDescent="0.3">
      <c r="A18" s="601"/>
      <c r="B18" s="603"/>
    </row>
    <row r="19" spans="1:2" ht="15" customHeight="1" x14ac:dyDescent="0.3">
      <c r="A19" s="240" t="s">
        <v>501</v>
      </c>
      <c r="B19" s="340"/>
    </row>
    <row r="20" spans="1:2" ht="15" customHeight="1" x14ac:dyDescent="0.3">
      <c r="A20" s="166" t="s">
        <v>285</v>
      </c>
      <c r="B20" s="340"/>
    </row>
    <row r="21" spans="1:2" ht="15" customHeight="1" x14ac:dyDescent="0.3">
      <c r="A21" s="166" t="s">
        <v>286</v>
      </c>
      <c r="B21" s="340"/>
    </row>
    <row r="22" spans="1:2" ht="15" customHeight="1" x14ac:dyDescent="0.3">
      <c r="A22" s="469" t="s">
        <v>537</v>
      </c>
      <c r="B22" s="340"/>
    </row>
    <row r="23" spans="1:2" ht="15" customHeight="1" x14ac:dyDescent="0.3">
      <c r="A23" s="166" t="s">
        <v>287</v>
      </c>
      <c r="B23" s="340"/>
    </row>
    <row r="24" spans="1:2" ht="15" customHeight="1" x14ac:dyDescent="0.3">
      <c r="A24" s="166" t="s">
        <v>538</v>
      </c>
      <c r="B24" s="341"/>
    </row>
    <row r="25" spans="1:2" ht="15" customHeight="1" x14ac:dyDescent="0.3">
      <c r="A25" s="166" t="s">
        <v>288</v>
      </c>
      <c r="B25" s="340"/>
    </row>
    <row r="26" spans="1:2" ht="15" customHeight="1" x14ac:dyDescent="0.3">
      <c r="A26" s="166" t="s">
        <v>289</v>
      </c>
      <c r="B26" s="340"/>
    </row>
    <row r="27" spans="1:2" ht="15" customHeight="1" x14ac:dyDescent="0.3">
      <c r="A27" s="166" t="s">
        <v>197</v>
      </c>
      <c r="B27" s="340"/>
    </row>
    <row r="28" spans="1:2" ht="15" customHeight="1" x14ac:dyDescent="0.3">
      <c r="A28" s="166" t="s">
        <v>290</v>
      </c>
      <c r="B28" s="340">
        <v>3621.09</v>
      </c>
    </row>
    <row r="29" spans="1:2" ht="15" customHeight="1" x14ac:dyDescent="0.3">
      <c r="A29" s="166" t="s">
        <v>291</v>
      </c>
      <c r="B29" s="340"/>
    </row>
    <row r="30" spans="1:2" ht="15" customHeight="1" x14ac:dyDescent="0.3">
      <c r="A30" s="166" t="s">
        <v>292</v>
      </c>
      <c r="B30" s="340">
        <v>5676</v>
      </c>
    </row>
    <row r="31" spans="1:2" ht="15" customHeight="1" x14ac:dyDescent="0.3">
      <c r="A31" s="166" t="s">
        <v>293</v>
      </c>
      <c r="B31" s="340">
        <v>28973.8</v>
      </c>
    </row>
    <row r="32" spans="1:2" ht="15" customHeight="1" x14ac:dyDescent="0.3">
      <c r="A32" s="166" t="s">
        <v>294</v>
      </c>
      <c r="B32" s="340">
        <v>1399.56</v>
      </c>
    </row>
    <row r="33" spans="1:2" ht="15" customHeight="1" x14ac:dyDescent="0.3">
      <c r="A33" s="241" t="s">
        <v>539</v>
      </c>
      <c r="B33" s="341">
        <v>122865.22</v>
      </c>
    </row>
    <row r="34" spans="1:2" ht="15" customHeight="1" x14ac:dyDescent="0.3">
      <c r="A34" s="78" t="s">
        <v>77</v>
      </c>
      <c r="B34" s="302">
        <f>SUM(B19:B33)</f>
        <v>162535.66999999998</v>
      </c>
    </row>
    <row r="35" spans="1:2" ht="9.9499999999999993" customHeight="1" x14ac:dyDescent="0.3">
      <c r="A35" s="167"/>
      <c r="B35" s="172"/>
    </row>
    <row r="36" spans="1:2" ht="12" customHeight="1" x14ac:dyDescent="0.3">
      <c r="A36" s="169" t="s">
        <v>283</v>
      </c>
    </row>
    <row r="37" spans="1:2" s="170" customFormat="1" ht="12" customHeight="1" x14ac:dyDescent="0.3">
      <c r="A37" s="170" t="s">
        <v>541</v>
      </c>
    </row>
    <row r="38" spans="1:2" s="170" customFormat="1" ht="12" customHeight="1" x14ac:dyDescent="0.3">
      <c r="A38" s="170" t="s">
        <v>540</v>
      </c>
    </row>
    <row r="39" spans="1:2" s="170" customFormat="1" ht="12" customHeight="1" x14ac:dyDescent="0.3">
      <c r="A39" s="170" t="s">
        <v>544</v>
      </c>
    </row>
    <row r="40" spans="1:2" s="165" customFormat="1" ht="30" customHeight="1" x14ac:dyDescent="0.2">
      <c r="A40" s="600" t="s">
        <v>19</v>
      </c>
      <c r="B40" s="600"/>
    </row>
    <row r="41" spans="1:2" x14ac:dyDescent="0.3">
      <c r="A41" s="601" t="s">
        <v>295</v>
      </c>
      <c r="B41" s="602" t="s">
        <v>277</v>
      </c>
    </row>
    <row r="42" spans="1:2" x14ac:dyDescent="0.3">
      <c r="A42" s="601"/>
      <c r="B42" s="603"/>
    </row>
    <row r="43" spans="1:2" ht="15" customHeight="1" x14ac:dyDescent="0.3">
      <c r="A43" s="240" t="s">
        <v>296</v>
      </c>
      <c r="B43" s="299">
        <v>8576.3700000000008</v>
      </c>
    </row>
    <row r="44" spans="1:2" ht="15" customHeight="1" x14ac:dyDescent="0.3">
      <c r="A44" s="166" t="s">
        <v>297</v>
      </c>
      <c r="B44" s="300">
        <v>11291.63</v>
      </c>
    </row>
    <row r="45" spans="1:2" ht="15" customHeight="1" x14ac:dyDescent="0.3">
      <c r="A45" s="166" t="s">
        <v>298</v>
      </c>
      <c r="B45" s="300"/>
    </row>
    <row r="46" spans="1:2" ht="15" customHeight="1" x14ac:dyDescent="0.3">
      <c r="A46" s="166" t="s">
        <v>299</v>
      </c>
      <c r="B46" s="300"/>
    </row>
    <row r="47" spans="1:2" ht="15" customHeight="1" x14ac:dyDescent="0.3">
      <c r="A47" s="166" t="s">
        <v>300</v>
      </c>
      <c r="B47" s="300">
        <v>1104.0999999999999</v>
      </c>
    </row>
    <row r="48" spans="1:2" ht="15" customHeight="1" x14ac:dyDescent="0.3">
      <c r="A48" s="166" t="s">
        <v>301</v>
      </c>
      <c r="B48" s="300"/>
    </row>
    <row r="49" spans="1:2" ht="15" customHeight="1" x14ac:dyDescent="0.3">
      <c r="A49" s="166" t="s">
        <v>302</v>
      </c>
      <c r="B49" s="300">
        <v>1316.43</v>
      </c>
    </row>
    <row r="50" spans="1:2" ht="15" customHeight="1" x14ac:dyDescent="0.3">
      <c r="A50" s="166" t="s">
        <v>303</v>
      </c>
      <c r="B50" s="300"/>
    </row>
    <row r="51" spans="1:2" ht="15" customHeight="1" x14ac:dyDescent="0.3">
      <c r="A51" s="166" t="s">
        <v>304</v>
      </c>
      <c r="B51" s="300"/>
    </row>
    <row r="52" spans="1:2" ht="15" customHeight="1" x14ac:dyDescent="0.3">
      <c r="A52" s="166" t="s">
        <v>305</v>
      </c>
      <c r="B52" s="300">
        <v>418433.94</v>
      </c>
    </row>
    <row r="53" spans="1:2" ht="15" customHeight="1" x14ac:dyDescent="0.3">
      <c r="A53" s="241" t="s">
        <v>545</v>
      </c>
      <c r="B53" s="301"/>
    </row>
    <row r="54" spans="1:2" ht="15" customHeight="1" x14ac:dyDescent="0.3">
      <c r="A54" s="78" t="s">
        <v>77</v>
      </c>
      <c r="B54" s="302">
        <f>SUM(B43:B53)</f>
        <v>440722.47</v>
      </c>
    </row>
    <row r="55" spans="1:2" ht="24.95" customHeight="1" x14ac:dyDescent="0.3"/>
    <row r="56" spans="1:2" s="165" customFormat="1" ht="30" customHeight="1" x14ac:dyDescent="0.2">
      <c r="A56" s="600" t="s">
        <v>20</v>
      </c>
      <c r="B56" s="600"/>
    </row>
    <row r="57" spans="1:2" x14ac:dyDescent="0.3">
      <c r="A57" s="601" t="s">
        <v>306</v>
      </c>
      <c r="B57" s="602" t="s">
        <v>277</v>
      </c>
    </row>
    <row r="58" spans="1:2" x14ac:dyDescent="0.3">
      <c r="A58" s="601"/>
      <c r="B58" s="603"/>
    </row>
    <row r="59" spans="1:2" x14ac:dyDescent="0.3">
      <c r="A59" s="240" t="s">
        <v>307</v>
      </c>
      <c r="B59" s="255"/>
    </row>
    <row r="60" spans="1:2" x14ac:dyDescent="0.3">
      <c r="A60" s="166" t="s">
        <v>308</v>
      </c>
      <c r="B60" s="256"/>
    </row>
    <row r="61" spans="1:2" ht="15" customHeight="1" x14ac:dyDescent="0.3">
      <c r="A61" s="166" t="s">
        <v>309</v>
      </c>
      <c r="B61" s="256"/>
    </row>
    <row r="62" spans="1:2" x14ac:dyDescent="0.3">
      <c r="A62" s="166" t="s">
        <v>310</v>
      </c>
      <c r="B62" s="256"/>
    </row>
    <row r="63" spans="1:2" x14ac:dyDescent="0.3">
      <c r="A63" s="166" t="s">
        <v>311</v>
      </c>
      <c r="B63" s="256"/>
    </row>
    <row r="64" spans="1:2" x14ac:dyDescent="0.3">
      <c r="A64" s="166" t="s">
        <v>312</v>
      </c>
      <c r="B64" s="256"/>
    </row>
    <row r="65" spans="1:2" x14ac:dyDescent="0.3">
      <c r="A65" s="241" t="s">
        <v>313</v>
      </c>
      <c r="B65" s="257"/>
    </row>
    <row r="66" spans="1:2" x14ac:dyDescent="0.3">
      <c r="A66" s="78" t="s">
        <v>77</v>
      </c>
      <c r="B66" s="298">
        <f>SUM(B59:B65)</f>
        <v>0</v>
      </c>
    </row>
  </sheetData>
  <sheetProtection algorithmName="SHA-512" hashValue="sg9OX0Vk6K3Lfj+FbHd3uhbS9pv8t2RzFurV5WpjSHdIEdIHYriP2GlhV//y7rO27Zv8zZsFY+4FdPwd+/Apcw==" saltValue="fdErXJ7qNzxlqdGlqJNjNw==" spinCount="100000" sheet="1" selectLockedCells="1"/>
  <mergeCells count="13">
    <mergeCell ref="A40:B40"/>
    <mergeCell ref="A41:A42"/>
    <mergeCell ref="B41:B42"/>
    <mergeCell ref="A56:B56"/>
    <mergeCell ref="A57:A58"/>
    <mergeCell ref="B57:B58"/>
    <mergeCell ref="A1:B1"/>
    <mergeCell ref="A2:A3"/>
    <mergeCell ref="B2:B3"/>
    <mergeCell ref="A16:B16"/>
    <mergeCell ref="A17:A18"/>
    <mergeCell ref="B17:B18"/>
    <mergeCell ref="A15:B15"/>
  </mergeCells>
  <phoneticPr fontId="43" type="noConversion"/>
  <printOptions horizontalCentered="1"/>
  <pageMargins left="0.59055118110236227" right="0.19685039370078741" top="0.59055118110236227" bottom="0.39370078740157483" header="0" footer="0"/>
  <pageSetup paperSize="9" fitToHeight="0" orientation="portrait" horizontalDpi="4294967295" verticalDpi="429496729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21"/>
  <sheetViews>
    <sheetView showGridLines="0" workbookViewId="0">
      <pane xSplit="2" ySplit="3" topLeftCell="C4" activePane="bottomRight" state="frozen"/>
      <selection activeCell="J10" sqref="J10"/>
      <selection pane="topRight" activeCell="J10" sqref="J10"/>
      <selection pane="bottomLeft" activeCell="J10" sqref="J10"/>
      <selection pane="bottomRight" activeCell="D4" sqref="D4"/>
    </sheetView>
  </sheetViews>
  <sheetFormatPr defaultColWidth="9.140625" defaultRowHeight="9" x14ac:dyDescent="0.2"/>
  <cols>
    <col min="1" max="1" width="30.7109375" style="173" customWidth="1"/>
    <col min="2" max="2" width="9.140625" style="173"/>
    <col min="3" max="3" width="8.28515625" style="173" customWidth="1"/>
    <col min="4" max="4" width="14" style="173" customWidth="1"/>
    <col min="5" max="7" width="11.7109375" style="173" customWidth="1"/>
    <col min="8" max="8" width="8" style="173" customWidth="1"/>
    <col min="9" max="9" width="8.5703125" style="173" customWidth="1"/>
    <col min="10" max="10" width="14.140625" style="173" customWidth="1"/>
    <col min="11" max="12" width="11.7109375" style="173" customWidth="1"/>
    <col min="13" max="13" width="12.85546875" style="173" customWidth="1"/>
    <col min="14" max="14" width="8.85546875" style="173" customWidth="1"/>
    <col min="15" max="17" width="11.7109375" style="173" customWidth="1"/>
    <col min="18" max="16384" width="9.140625" style="173"/>
  </cols>
  <sheetData>
    <row r="1" spans="1:14" ht="30" customHeight="1" x14ac:dyDescent="0.2">
      <c r="A1" s="607" t="s">
        <v>458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</row>
    <row r="2" spans="1:14" ht="15" customHeight="1" x14ac:dyDescent="0.2">
      <c r="A2" s="608" t="s">
        <v>314</v>
      </c>
      <c r="B2" s="608"/>
      <c r="C2" s="608" t="s">
        <v>315</v>
      </c>
      <c r="D2" s="608"/>
      <c r="E2" s="608"/>
      <c r="F2" s="608"/>
      <c r="G2" s="608"/>
      <c r="H2" s="608"/>
      <c r="I2" s="609" t="s">
        <v>316</v>
      </c>
      <c r="J2" s="609"/>
      <c r="K2" s="609"/>
      <c r="L2" s="609"/>
      <c r="M2" s="609"/>
      <c r="N2" s="609"/>
    </row>
    <row r="3" spans="1:14" ht="42" customHeight="1" x14ac:dyDescent="0.2">
      <c r="A3" s="608"/>
      <c r="B3" s="608"/>
      <c r="C3" s="242" t="s">
        <v>77</v>
      </c>
      <c r="D3" s="243" t="s">
        <v>317</v>
      </c>
      <c r="E3" s="243" t="s">
        <v>318</v>
      </c>
      <c r="F3" s="243" t="s">
        <v>319</v>
      </c>
      <c r="G3" s="244" t="s">
        <v>320</v>
      </c>
      <c r="H3" s="242" t="s">
        <v>321</v>
      </c>
      <c r="I3" s="242" t="s">
        <v>77</v>
      </c>
      <c r="J3" s="243" t="s">
        <v>317</v>
      </c>
      <c r="K3" s="243" t="s">
        <v>318</v>
      </c>
      <c r="L3" s="243" t="s">
        <v>319</v>
      </c>
      <c r="M3" s="244" t="s">
        <v>320</v>
      </c>
      <c r="N3" s="242" t="s">
        <v>321</v>
      </c>
    </row>
    <row r="4" spans="1:14" ht="24.95" customHeight="1" x14ac:dyDescent="0.2">
      <c r="A4" s="610" t="s">
        <v>322</v>
      </c>
      <c r="B4" s="245" t="s">
        <v>42</v>
      </c>
      <c r="C4" s="251">
        <f>D4+E4+F4+G4+H4</f>
        <v>0</v>
      </c>
      <c r="D4" s="327"/>
      <c r="E4" s="327"/>
      <c r="F4" s="327"/>
      <c r="G4" s="328"/>
      <c r="H4" s="329"/>
      <c r="I4" s="251">
        <f>J4+K4+L4+M4+N4</f>
        <v>0</v>
      </c>
      <c r="J4" s="327"/>
      <c r="K4" s="327"/>
      <c r="L4" s="327"/>
      <c r="M4" s="328"/>
      <c r="N4" s="329"/>
    </row>
    <row r="5" spans="1:14" ht="24.95" customHeight="1" x14ac:dyDescent="0.2">
      <c r="A5" s="605"/>
      <c r="B5" s="246" t="s">
        <v>43</v>
      </c>
      <c r="C5" s="252">
        <f>D5+E5+F5+G5+H5</f>
        <v>0</v>
      </c>
      <c r="D5" s="330"/>
      <c r="E5" s="330"/>
      <c r="F5" s="330"/>
      <c r="G5" s="331"/>
      <c r="H5" s="331"/>
      <c r="I5" s="252">
        <f>J5+K5+L5+M5+N5</f>
        <v>0</v>
      </c>
      <c r="J5" s="330"/>
      <c r="K5" s="330"/>
      <c r="L5" s="330"/>
      <c r="M5" s="331"/>
      <c r="N5" s="331"/>
    </row>
    <row r="6" spans="1:14" ht="24.95" customHeight="1" x14ac:dyDescent="0.2">
      <c r="A6" s="605" t="s">
        <v>323</v>
      </c>
      <c r="B6" s="246" t="s">
        <v>42</v>
      </c>
      <c r="C6" s="253">
        <f t="shared" ref="C6:C11" si="0">SUM(E6:G6)</f>
        <v>0</v>
      </c>
      <c r="D6" s="332"/>
      <c r="E6" s="333"/>
      <c r="F6" s="333"/>
      <c r="G6" s="333"/>
      <c r="H6" s="332"/>
      <c r="I6" s="253">
        <f t="shared" ref="I6:I11" si="1">SUM(K6:M6)</f>
        <v>0</v>
      </c>
      <c r="J6" s="332"/>
      <c r="K6" s="333"/>
      <c r="L6" s="333"/>
      <c r="M6" s="333"/>
      <c r="N6" s="332"/>
    </row>
    <row r="7" spans="1:14" ht="24.95" customHeight="1" x14ac:dyDescent="0.2">
      <c r="A7" s="605"/>
      <c r="B7" s="246" t="s">
        <v>43</v>
      </c>
      <c r="C7" s="252">
        <f t="shared" si="0"/>
        <v>0</v>
      </c>
      <c r="D7" s="334"/>
      <c r="E7" s="331"/>
      <c r="F7" s="331"/>
      <c r="G7" s="331"/>
      <c r="H7" s="334"/>
      <c r="I7" s="252">
        <f t="shared" si="1"/>
        <v>0</v>
      </c>
      <c r="J7" s="334"/>
      <c r="K7" s="331"/>
      <c r="L7" s="331"/>
      <c r="M7" s="331"/>
      <c r="N7" s="334"/>
    </row>
    <row r="8" spans="1:14" ht="24.95" customHeight="1" x14ac:dyDescent="0.2">
      <c r="A8" s="605" t="s">
        <v>324</v>
      </c>
      <c r="B8" s="246" t="s">
        <v>42</v>
      </c>
      <c r="C8" s="253">
        <f t="shared" si="0"/>
        <v>0</v>
      </c>
      <c r="D8" s="332"/>
      <c r="E8" s="333"/>
      <c r="F8" s="333"/>
      <c r="G8" s="333"/>
      <c r="H8" s="332"/>
      <c r="I8" s="253">
        <f t="shared" si="1"/>
        <v>0</v>
      </c>
      <c r="J8" s="332"/>
      <c r="K8" s="333"/>
      <c r="L8" s="333"/>
      <c r="M8" s="333"/>
      <c r="N8" s="332"/>
    </row>
    <row r="9" spans="1:14" ht="24.95" customHeight="1" x14ac:dyDescent="0.2">
      <c r="A9" s="605"/>
      <c r="B9" s="246" t="s">
        <v>43</v>
      </c>
      <c r="C9" s="252">
        <f t="shared" si="0"/>
        <v>0</v>
      </c>
      <c r="D9" s="334"/>
      <c r="E9" s="331"/>
      <c r="F9" s="331"/>
      <c r="G9" s="331"/>
      <c r="H9" s="334"/>
      <c r="I9" s="252">
        <f t="shared" si="1"/>
        <v>0</v>
      </c>
      <c r="J9" s="334"/>
      <c r="K9" s="331"/>
      <c r="L9" s="331"/>
      <c r="M9" s="331"/>
      <c r="N9" s="334"/>
    </row>
    <row r="10" spans="1:14" ht="24.95" customHeight="1" x14ac:dyDescent="0.2">
      <c r="A10" s="605" t="s">
        <v>325</v>
      </c>
      <c r="B10" s="246" t="s">
        <v>42</v>
      </c>
      <c r="C10" s="253">
        <f t="shared" si="0"/>
        <v>0</v>
      </c>
      <c r="D10" s="332"/>
      <c r="E10" s="333"/>
      <c r="F10" s="333"/>
      <c r="G10" s="333"/>
      <c r="H10" s="332"/>
      <c r="I10" s="253">
        <f t="shared" si="1"/>
        <v>0</v>
      </c>
      <c r="J10" s="332"/>
      <c r="K10" s="333"/>
      <c r="L10" s="333"/>
      <c r="M10" s="333"/>
      <c r="N10" s="332"/>
    </row>
    <row r="11" spans="1:14" ht="24.95" customHeight="1" x14ac:dyDescent="0.2">
      <c r="A11" s="606"/>
      <c r="B11" s="247" t="s">
        <v>43</v>
      </c>
      <c r="C11" s="254">
        <f t="shared" si="0"/>
        <v>0</v>
      </c>
      <c r="D11" s="335"/>
      <c r="E11" s="336"/>
      <c r="F11" s="336"/>
      <c r="G11" s="336"/>
      <c r="H11" s="335"/>
      <c r="I11" s="254">
        <f t="shared" si="1"/>
        <v>0</v>
      </c>
      <c r="J11" s="335"/>
      <c r="K11" s="336"/>
      <c r="L11" s="336"/>
      <c r="M11" s="336"/>
      <c r="N11" s="335"/>
    </row>
    <row r="13" spans="1:14" ht="13.5" x14ac:dyDescent="0.2">
      <c r="A13" s="174" t="s">
        <v>150</v>
      </c>
    </row>
    <row r="14" spans="1:14" ht="16.899999999999999" customHeight="1" x14ac:dyDescent="0.2">
      <c r="A14" s="174" t="s">
        <v>546</v>
      </c>
    </row>
    <row r="15" spans="1:14" ht="16.149999999999999" customHeight="1" x14ac:dyDescent="0.2">
      <c r="A15" s="174" t="s">
        <v>326</v>
      </c>
    </row>
    <row r="16" spans="1:14" ht="13.5" x14ac:dyDescent="0.2">
      <c r="A16" s="174" t="s">
        <v>327</v>
      </c>
    </row>
    <row r="21" spans="6:6" x14ac:dyDescent="0.2">
      <c r="F21" s="175"/>
    </row>
  </sheetData>
  <sheetProtection algorithmName="SHA-512" hashValue="emAef6VdormEYzmo10q5qpdVIlTwmCGHwfvSHxx/6HP48exjqk2jxgbRMWK/pVyauwi1rR82c6pCJCQG3gHsNQ==" saltValue="cGIhmqJowWh2V+dcyZuKDQ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3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10.7109375" style="69" customWidth="1"/>
    <col min="2" max="2" width="50.140625" style="69" customWidth="1"/>
    <col min="3" max="3" width="15.7109375" style="69" customWidth="1"/>
    <col min="4" max="4" width="15.42578125" style="69" customWidth="1"/>
    <col min="5" max="7" width="11.7109375" style="69" customWidth="1"/>
    <col min="8" max="8" width="8.7109375" style="69" customWidth="1"/>
    <col min="9" max="12" width="11.7109375" style="69" customWidth="1"/>
    <col min="13" max="13" width="8.28515625" style="69" customWidth="1"/>
    <col min="14" max="16" width="11.7109375" style="69" customWidth="1"/>
    <col min="17" max="16384" width="9.140625" style="69"/>
  </cols>
  <sheetData>
    <row r="1" spans="1:7" s="177" customFormat="1" ht="60.75" customHeight="1" x14ac:dyDescent="0.2">
      <c r="A1" s="612" t="s">
        <v>22</v>
      </c>
      <c r="B1" s="612"/>
      <c r="C1" s="612"/>
      <c r="D1" s="176"/>
      <c r="E1" s="176"/>
      <c r="F1" s="176"/>
      <c r="G1" s="176"/>
    </row>
    <row r="2" spans="1:7" ht="30" customHeight="1" x14ac:dyDescent="0.2">
      <c r="A2" s="613" t="s">
        <v>328</v>
      </c>
      <c r="B2" s="613"/>
      <c r="C2" s="178" t="s">
        <v>329</v>
      </c>
    </row>
    <row r="3" spans="1:7" ht="24.95" customHeight="1" x14ac:dyDescent="0.2">
      <c r="A3" s="614" t="s">
        <v>330</v>
      </c>
      <c r="B3" s="614"/>
      <c r="C3" s="250">
        <f>SUM(C4:C6)</f>
        <v>0</v>
      </c>
    </row>
    <row r="4" spans="1:7" ht="20.100000000000001" customHeight="1" x14ac:dyDescent="0.2">
      <c r="A4" s="248"/>
      <c r="B4" s="249" t="s">
        <v>331</v>
      </c>
      <c r="C4" s="314"/>
    </row>
    <row r="5" spans="1:7" ht="20.100000000000001" customHeight="1" x14ac:dyDescent="0.2">
      <c r="A5" s="248"/>
      <c r="B5" s="249" t="s">
        <v>332</v>
      </c>
      <c r="C5" s="314"/>
    </row>
    <row r="6" spans="1:7" ht="20.100000000000001" customHeight="1" x14ac:dyDescent="0.2">
      <c r="A6" s="248"/>
      <c r="B6" s="249" t="s">
        <v>333</v>
      </c>
      <c r="C6" s="314"/>
    </row>
    <row r="7" spans="1:7" ht="24.95" customHeight="1" x14ac:dyDescent="0.2">
      <c r="A7" s="615" t="s">
        <v>334</v>
      </c>
      <c r="B7" s="615"/>
      <c r="C7" s="314"/>
    </row>
    <row r="8" spans="1:7" ht="24.95" customHeight="1" x14ac:dyDescent="0.2">
      <c r="A8" s="611" t="s">
        <v>335</v>
      </c>
      <c r="B8" s="611"/>
      <c r="C8" s="313"/>
    </row>
    <row r="9" spans="1:7" ht="24.95" customHeight="1" x14ac:dyDescent="0.2">
      <c r="A9" s="545" t="s">
        <v>77</v>
      </c>
      <c r="B9" s="545"/>
      <c r="C9" s="281">
        <f>SUM(C4:C8)</f>
        <v>0</v>
      </c>
    </row>
  </sheetData>
  <sheetProtection algorithmName="SHA-512" hashValue="dh6o8N8Upshc8Vq+CMT4BdZt5NtFNeSqFJLfuwzTrhsPW6VpTwXAMbLATCxjKuiTzEFW8/bX+spbjFn6LG8zng==" saltValue="u4W+uWm1ftxXl536AkVyRw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activeCell="A4" sqref="A4"/>
    </sheetView>
  </sheetViews>
  <sheetFormatPr defaultColWidth="9.140625" defaultRowHeight="9" x14ac:dyDescent="0.2"/>
  <cols>
    <col min="1" max="1" width="15.7109375" style="69" customWidth="1"/>
    <col min="2" max="2" width="49.5703125" style="69" customWidth="1"/>
    <col min="3" max="3" width="11" style="69" customWidth="1"/>
    <col min="4" max="4" width="11.7109375" style="69" customWidth="1"/>
    <col min="5" max="5" width="9.42578125" style="69" customWidth="1"/>
    <col min="6" max="9" width="11.7109375" style="69" customWidth="1"/>
    <col min="10" max="10" width="8.28515625" style="69" customWidth="1"/>
    <col min="11" max="13" width="11.7109375" style="69" customWidth="1"/>
    <col min="14" max="16384" width="9.140625" style="69"/>
  </cols>
  <sheetData>
    <row r="1" spans="1:8" s="177" customFormat="1" ht="39.950000000000003" customHeight="1" x14ac:dyDescent="0.2">
      <c r="A1" s="607" t="s">
        <v>459</v>
      </c>
      <c r="B1" s="607"/>
      <c r="C1" s="607"/>
      <c r="D1" s="607"/>
      <c r="E1" s="179"/>
      <c r="F1" s="179"/>
      <c r="G1" s="179"/>
      <c r="H1" s="179"/>
    </row>
    <row r="2" spans="1:8" ht="23.25" customHeight="1" x14ac:dyDescent="0.2">
      <c r="A2" s="616" t="s">
        <v>336</v>
      </c>
      <c r="B2" s="616"/>
      <c r="C2" s="616" t="s">
        <v>329</v>
      </c>
      <c r="D2" s="617" t="s">
        <v>337</v>
      </c>
    </row>
    <row r="3" spans="1:8" ht="24" customHeight="1" x14ac:dyDescent="0.2">
      <c r="A3" s="258" t="s">
        <v>338</v>
      </c>
      <c r="B3" s="258" t="s">
        <v>239</v>
      </c>
      <c r="C3" s="616"/>
      <c r="D3" s="618"/>
    </row>
    <row r="4" spans="1:8" ht="24.95" customHeight="1" x14ac:dyDescent="0.2">
      <c r="A4" s="321"/>
      <c r="B4" s="322"/>
      <c r="C4" s="312"/>
      <c r="D4" s="318"/>
    </row>
    <row r="5" spans="1:8" ht="24.95" customHeight="1" x14ac:dyDescent="0.2">
      <c r="A5" s="323"/>
      <c r="B5" s="324"/>
      <c r="C5" s="314"/>
      <c r="D5" s="319"/>
    </row>
    <row r="6" spans="1:8" ht="24.95" customHeight="1" x14ac:dyDescent="0.2">
      <c r="A6" s="323"/>
      <c r="B6" s="324"/>
      <c r="C6" s="314"/>
      <c r="D6" s="319"/>
    </row>
    <row r="7" spans="1:8" ht="24.95" customHeight="1" x14ac:dyDescent="0.2">
      <c r="A7" s="323"/>
      <c r="B7" s="324"/>
      <c r="C7" s="314"/>
      <c r="D7" s="319"/>
    </row>
    <row r="8" spans="1:8" ht="24.95" customHeight="1" x14ac:dyDescent="0.2">
      <c r="A8" s="323"/>
      <c r="B8" s="324"/>
      <c r="C8" s="314"/>
      <c r="D8" s="319"/>
    </row>
    <row r="9" spans="1:8" ht="24.95" customHeight="1" x14ac:dyDescent="0.2">
      <c r="A9" s="323"/>
      <c r="B9" s="324"/>
      <c r="C9" s="314"/>
      <c r="D9" s="319"/>
    </row>
    <row r="10" spans="1:8" ht="24.95" customHeight="1" x14ac:dyDescent="0.2">
      <c r="A10" s="323"/>
      <c r="B10" s="324"/>
      <c r="C10" s="314"/>
      <c r="D10" s="319"/>
    </row>
    <row r="11" spans="1:8" ht="24.95" customHeight="1" x14ac:dyDescent="0.2">
      <c r="A11" s="323"/>
      <c r="B11" s="324"/>
      <c r="C11" s="314"/>
      <c r="D11" s="319"/>
    </row>
    <row r="12" spans="1:8" ht="24.95" customHeight="1" x14ac:dyDescent="0.2">
      <c r="A12" s="325"/>
      <c r="B12" s="326"/>
      <c r="C12" s="313"/>
      <c r="D12" s="320"/>
    </row>
    <row r="13" spans="1:8" ht="9.9499999999999993" customHeight="1" x14ac:dyDescent="0.2"/>
    <row r="14" spans="1:8" s="61" customFormat="1" ht="12" customHeight="1" x14ac:dyDescent="0.2">
      <c r="A14" s="58" t="s">
        <v>283</v>
      </c>
    </row>
    <row r="15" spans="1:8" s="61" customFormat="1" ht="12" customHeight="1" x14ac:dyDescent="0.2">
      <c r="A15" s="61" t="s">
        <v>339</v>
      </c>
    </row>
  </sheetData>
  <sheetProtection algorithmName="SHA-512" hashValue="bsnqJ4vyyDEuaCU8oUy8FLKGW2bAWPVB9+WpX1Njf3Oubh9qkmE0A8CsF0Sj59KV8dMBYNsNYz67twAhIHjL9w==" saltValue="rVD8ol7VSkMfSZMQokrV2Q==" spinCount="100000" sheet="1" selectLockedCells="1"/>
  <mergeCells count="4">
    <mergeCell ref="A1:D1"/>
    <mergeCell ref="A2:B2"/>
    <mergeCell ref="C2:C3"/>
    <mergeCell ref="D2:D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5.7109375" style="69" customWidth="1"/>
    <col min="2" max="2" width="35.7109375" style="69" customWidth="1"/>
    <col min="3" max="3" width="15.7109375" style="69" customWidth="1"/>
    <col min="4" max="4" width="20.7109375" style="69" customWidth="1"/>
    <col min="5" max="5" width="13" style="69" customWidth="1"/>
    <col min="6" max="6" width="11.7109375" style="69" customWidth="1"/>
    <col min="7" max="7" width="9.42578125" style="69" customWidth="1"/>
    <col min="8" max="11" width="11.7109375" style="69" customWidth="1"/>
    <col min="12" max="12" width="8.28515625" style="69" customWidth="1"/>
    <col min="13" max="15" width="11.7109375" style="69" customWidth="1"/>
    <col min="16" max="16384" width="9.140625" style="69"/>
  </cols>
  <sheetData>
    <row r="1" spans="1:10" s="177" customFormat="1" ht="39.950000000000003" customHeight="1" x14ac:dyDescent="0.2">
      <c r="A1" s="619" t="s">
        <v>23</v>
      </c>
      <c r="B1" s="619"/>
      <c r="C1" s="619"/>
      <c r="D1" s="619"/>
      <c r="E1" s="179"/>
      <c r="F1" s="179"/>
      <c r="G1" s="179"/>
      <c r="H1" s="179"/>
      <c r="I1" s="179"/>
      <c r="J1" s="179"/>
    </row>
    <row r="2" spans="1:10" ht="39" customHeight="1" x14ac:dyDescent="0.2">
      <c r="A2" s="620" t="s">
        <v>340</v>
      </c>
      <c r="B2" s="620"/>
      <c r="C2" s="259" t="s">
        <v>341</v>
      </c>
      <c r="D2" s="259" t="s">
        <v>277</v>
      </c>
    </row>
    <row r="3" spans="1:10" ht="24.95" customHeight="1" x14ac:dyDescent="0.2">
      <c r="A3" s="614" t="s">
        <v>342</v>
      </c>
      <c r="B3" s="614"/>
      <c r="C3" s="250">
        <f>SUM(C4:C7)</f>
        <v>0</v>
      </c>
      <c r="D3" s="260">
        <f>SUM(D4:D7)</f>
        <v>0</v>
      </c>
    </row>
    <row r="4" spans="1:10" ht="20.100000000000001" customHeight="1" x14ac:dyDescent="0.2">
      <c r="A4" s="248"/>
      <c r="B4" s="249" t="s">
        <v>343</v>
      </c>
      <c r="C4" s="314"/>
      <c r="D4" s="315"/>
    </row>
    <row r="5" spans="1:10" ht="20.100000000000001" customHeight="1" x14ac:dyDescent="0.2">
      <c r="A5" s="248"/>
      <c r="B5" s="249" t="s">
        <v>344</v>
      </c>
      <c r="C5" s="314"/>
      <c r="D5" s="315"/>
    </row>
    <row r="6" spans="1:10" ht="20.100000000000001" customHeight="1" x14ac:dyDescent="0.2">
      <c r="A6" s="248"/>
      <c r="B6" s="249" t="s">
        <v>345</v>
      </c>
      <c r="C6" s="314"/>
      <c r="D6" s="315"/>
    </row>
    <row r="7" spans="1:10" ht="20.100000000000001" customHeight="1" x14ac:dyDescent="0.2">
      <c r="A7" s="248"/>
      <c r="B7" s="249" t="s">
        <v>346</v>
      </c>
      <c r="C7" s="314"/>
      <c r="D7" s="315"/>
    </row>
    <row r="8" spans="1:10" ht="24.95" customHeight="1" x14ac:dyDescent="0.2">
      <c r="A8" s="615" t="s">
        <v>514</v>
      </c>
      <c r="B8" s="615"/>
      <c r="C8" s="316"/>
      <c r="D8" s="315"/>
    </row>
    <row r="9" spans="1:10" ht="24.95" customHeight="1" x14ac:dyDescent="0.2">
      <c r="A9" s="611" t="s">
        <v>347</v>
      </c>
      <c r="B9" s="611"/>
      <c r="C9" s="313"/>
      <c r="D9" s="317"/>
    </row>
    <row r="10" spans="1:10" ht="9.9499999999999993" customHeight="1" x14ac:dyDescent="0.2"/>
    <row r="11" spans="1:10" s="61" customFormat="1" ht="12" customHeight="1" x14ac:dyDescent="0.2">
      <c r="A11" s="58" t="s">
        <v>348</v>
      </c>
    </row>
    <row r="12" spans="1:10" ht="70.5" customHeight="1" x14ac:dyDescent="0.2">
      <c r="A12" s="534" t="s">
        <v>515</v>
      </c>
      <c r="B12" s="534"/>
      <c r="C12" s="534"/>
      <c r="D12" s="534"/>
      <c r="E12" s="534"/>
    </row>
    <row r="13" spans="1:10" ht="9" hidden="1" customHeight="1" x14ac:dyDescent="0.2">
      <c r="A13" s="534"/>
      <c r="B13" s="534"/>
      <c r="C13" s="534"/>
      <c r="D13" s="534"/>
      <c r="E13" s="534"/>
    </row>
    <row r="14" spans="1:10" ht="9" hidden="1" customHeight="1" x14ac:dyDescent="0.2">
      <c r="A14" s="534"/>
      <c r="B14" s="534"/>
      <c r="C14" s="534"/>
      <c r="D14" s="534"/>
      <c r="E14" s="534"/>
    </row>
    <row r="15" spans="1:10" ht="9" hidden="1" customHeight="1" x14ac:dyDescent="0.2">
      <c r="A15" s="534"/>
      <c r="B15" s="534"/>
      <c r="C15" s="534"/>
      <c r="D15" s="534"/>
      <c r="E15" s="534"/>
    </row>
  </sheetData>
  <sheetProtection algorithmName="SHA-512" hashValue="xLC8GJpU2CTEkEjSOfizYtVBpIZpWYJBmA3AWcSvCPJngWfpk6LUyzlz/z/MYDR6xPOnV6AHZdLUXj6EYQI+Rg==" saltValue="JYU1vvjYdOZtYo0fewB6sg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69" customWidth="1"/>
    <col min="2" max="3" width="20.710937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5" ht="60" customHeight="1" x14ac:dyDescent="0.2">
      <c r="A1" s="621" t="s">
        <v>349</v>
      </c>
      <c r="B1" s="621"/>
      <c r="C1" s="180"/>
      <c r="D1" s="180"/>
      <c r="E1" s="180"/>
    </row>
    <row r="2" spans="1:5" ht="18" customHeight="1" x14ac:dyDescent="0.2">
      <c r="A2" s="617" t="s">
        <v>410</v>
      </c>
      <c r="B2" s="616" t="s">
        <v>341</v>
      </c>
    </row>
    <row r="3" spans="1:5" ht="17.25" customHeight="1" x14ac:dyDescent="0.2">
      <c r="A3" s="617"/>
      <c r="B3" s="616"/>
    </row>
    <row r="4" spans="1:5" ht="24.95" customHeight="1" x14ac:dyDescent="0.2">
      <c r="A4" s="240" t="s">
        <v>350</v>
      </c>
      <c r="B4" s="312"/>
    </row>
    <row r="5" spans="1:5" ht="24.95" customHeight="1" x14ac:dyDescent="0.2">
      <c r="A5" s="166" t="s">
        <v>351</v>
      </c>
      <c r="B5" s="314"/>
    </row>
    <row r="6" spans="1:5" ht="24.95" customHeight="1" x14ac:dyDescent="0.2">
      <c r="A6" s="241" t="s">
        <v>352</v>
      </c>
      <c r="B6" s="313"/>
    </row>
    <row r="7" spans="1:5" ht="15.75" customHeight="1" x14ac:dyDescent="0.2"/>
  </sheetData>
  <sheetProtection algorithmName="SHA-512" hashValue="guryREMGAbkR/dEzeydjtDpCpNTfftlFDk6WtDWuIEgiibaLX7L/0yWutjxHUL3bajGCWojlrufzKjnbWQ155A==" saltValue="tJ2O7/TZSMhUL0CeBbps9w==" spinCount="100000" sheet="1" selectLockedCells="1"/>
  <mergeCells count="3">
    <mergeCell ref="A1:B1"/>
    <mergeCell ref="B2:B3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7.28515625" style="69" customWidth="1"/>
    <col min="2" max="2" width="20.2851562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7" s="182" customFormat="1" ht="54" customHeight="1" x14ac:dyDescent="0.2">
      <c r="A1" s="622" t="s">
        <v>460</v>
      </c>
      <c r="B1" s="622"/>
      <c r="C1" s="181"/>
      <c r="D1" s="181"/>
      <c r="E1" s="181"/>
      <c r="F1" s="181"/>
      <c r="G1" s="181"/>
    </row>
    <row r="2" spans="1:7" ht="15.75" customHeight="1" x14ac:dyDescent="0.2">
      <c r="A2" s="624" t="s">
        <v>411</v>
      </c>
      <c r="B2" s="613" t="s">
        <v>341</v>
      </c>
    </row>
    <row r="3" spans="1:7" ht="15" customHeight="1" x14ac:dyDescent="0.2">
      <c r="A3" s="624"/>
      <c r="B3" s="613"/>
    </row>
    <row r="4" spans="1:7" ht="24.95" customHeight="1" x14ac:dyDescent="0.2">
      <c r="A4" s="240" t="s">
        <v>353</v>
      </c>
      <c r="B4" s="312"/>
    </row>
    <row r="5" spans="1:7" ht="24.95" customHeight="1" x14ac:dyDescent="0.2">
      <c r="A5" s="166" t="s">
        <v>354</v>
      </c>
      <c r="B5" s="314"/>
    </row>
    <row r="6" spans="1:7" ht="24.95" customHeight="1" x14ac:dyDescent="0.2">
      <c r="A6" s="166" t="s">
        <v>439</v>
      </c>
      <c r="B6" s="314"/>
    </row>
    <row r="7" spans="1:7" ht="24.95" customHeight="1" x14ac:dyDescent="0.2">
      <c r="A7" s="166" t="s">
        <v>440</v>
      </c>
      <c r="B7" s="314"/>
    </row>
    <row r="8" spans="1:7" ht="24.95" customHeight="1" x14ac:dyDescent="0.2">
      <c r="A8" s="241" t="s">
        <v>144</v>
      </c>
      <c r="B8" s="313"/>
    </row>
    <row r="9" spans="1:7" ht="9.9499999999999993" customHeight="1" x14ac:dyDescent="0.2"/>
    <row r="10" spans="1:7" s="61" customFormat="1" ht="12" customHeight="1" x14ac:dyDescent="0.2">
      <c r="A10" s="58" t="s">
        <v>348</v>
      </c>
    </row>
    <row r="11" spans="1:7" s="183" customFormat="1" ht="30.75" customHeight="1" x14ac:dyDescent="0.2">
      <c r="A11" s="623" t="s">
        <v>355</v>
      </c>
      <c r="B11" s="623"/>
    </row>
    <row r="12" spans="1:7" ht="12" customHeight="1" x14ac:dyDescent="0.2"/>
  </sheetData>
  <sheetProtection algorithmName="SHA-512" hashValue="Mzhxz9r3uzlRbHFU64bjgjGULjjjn70+2+SskGSnntfJDvIyFxMnbcz0czmRKc6H3yssWKYX0pw3eGPuyzJqZg==" saltValue="AmmiAFn+P2P+rFKnW5SKyw==" spinCount="100000" sheet="1" selectLockedCells="1"/>
  <mergeCells count="4">
    <mergeCell ref="A1:B1"/>
    <mergeCell ref="B2:B3"/>
    <mergeCell ref="A11:B11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69" customWidth="1"/>
    <col min="2" max="2" width="20.710937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2" ht="56.25" customHeight="1" x14ac:dyDescent="0.2">
      <c r="A1" s="621" t="s">
        <v>24</v>
      </c>
      <c r="B1" s="621"/>
    </row>
    <row r="2" spans="1:2" ht="18.75" customHeight="1" x14ac:dyDescent="0.2">
      <c r="A2" s="537" t="s">
        <v>412</v>
      </c>
      <c r="B2" s="625" t="s">
        <v>341</v>
      </c>
    </row>
    <row r="3" spans="1:2" ht="19.5" customHeight="1" x14ac:dyDescent="0.2">
      <c r="A3" s="537"/>
      <c r="B3" s="625"/>
    </row>
    <row r="4" spans="1:2" ht="24.95" customHeight="1" x14ac:dyDescent="0.2">
      <c r="A4" s="240" t="s">
        <v>356</v>
      </c>
      <c r="B4" s="312"/>
    </row>
    <row r="5" spans="1:2" ht="24.95" customHeight="1" x14ac:dyDescent="0.2">
      <c r="A5" s="241" t="s">
        <v>357</v>
      </c>
      <c r="B5" s="313"/>
    </row>
    <row r="7" spans="1:2" ht="15.75" customHeight="1" x14ac:dyDescent="0.2"/>
  </sheetData>
  <sheetProtection algorithmName="SHA-512" hashValue="a+snp9C+V/ftArL2gsP+FADmnLZYYM8BlRDdUrwQjg33eeFAgPEN2UkGf4a0fZQWNtzsgKYz0MoTEKieHlZAvA==" saltValue="fH16BPDTBXKsE7mrXvX5+w==" spinCount="100000" sheet="1" selectLockedCells="1"/>
  <mergeCells count="3">
    <mergeCell ref="A1:B1"/>
    <mergeCell ref="B2:B3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C7" sqref="C7"/>
      <selection pane="bottomLeft" activeCell="A23" sqref="A23"/>
    </sheetView>
  </sheetViews>
  <sheetFormatPr defaultColWidth="9.140625" defaultRowHeight="12.75" x14ac:dyDescent="0.2"/>
  <cols>
    <col min="1" max="1" width="125.5703125" style="40" customWidth="1"/>
    <col min="2" max="16384" width="9.140625" style="40"/>
  </cols>
  <sheetData>
    <row r="2" spans="1:1" ht="18" x14ac:dyDescent="0.25">
      <c r="A2" s="39" t="str">
        <f>CONCATENATE("BALANÇO SOCIAL ",identificação!B4)</f>
        <v>BALANÇO SOCIAL 2020</v>
      </c>
    </row>
    <row r="3" spans="1:1" x14ac:dyDescent="0.2">
      <c r="A3" s="41" t="s">
        <v>12</v>
      </c>
    </row>
    <row r="4" spans="1:1" x14ac:dyDescent="0.2">
      <c r="A4" s="42"/>
    </row>
    <row r="5" spans="1:1" x14ac:dyDescent="0.2">
      <c r="A5" s="41" t="s">
        <v>13</v>
      </c>
    </row>
    <row r="7" spans="1:1" s="44" customFormat="1" ht="15" customHeight="1" x14ac:dyDescent="0.3">
      <c r="A7" s="440" t="str">
        <f>'Quadro 1'!$A$1:$Z$1</f>
        <v>Quadro 1: Contagem dos trabalhadores por grupo/cargo/carreira, segundo a modalidade de vinculação e género, em 31 de dezembro</v>
      </c>
    </row>
    <row r="8" spans="1:1" s="44" customFormat="1" ht="15" customHeight="1" x14ac:dyDescent="0.3">
      <c r="A8" s="440" t="str">
        <f>'Quadro 2'!$A$1:$Z$1</f>
        <v>Quadro 2: Contagem dos trabalhadores por grupo/cargo/carreira, segundo o escalão etário e género, em 31 de dezembro</v>
      </c>
    </row>
    <row r="9" spans="1:1" s="44" customFormat="1" ht="15" customHeight="1" x14ac:dyDescent="0.3">
      <c r="A9" s="440" t="str">
        <f>'Quadro 3'!$A$1:$Z$1</f>
        <v>Quadro 3: Contagem dos trabalhadores por grupo/cargo/carreira, segundo o nível de antiguidade e género, em 31 de dezembro</v>
      </c>
    </row>
    <row r="10" spans="1:1" s="44" customFormat="1" ht="15" customHeight="1" x14ac:dyDescent="0.3">
      <c r="A10" s="440" t="str">
        <f>'Quadro 4'!$A$1:$Z$1</f>
        <v>Quadro 4: Contagem dos trabalhadores por grupo/cargo/carreira, segundo o nível de escolaridade e género, em 31 de dezembro</v>
      </c>
    </row>
    <row r="11" spans="1:1" s="44" customFormat="1" ht="15" customHeight="1" x14ac:dyDescent="0.3">
      <c r="A11" s="440" t="str">
        <f>'Quadro 5'!$A$1:$Z$1</f>
        <v>Quadro 5: Contagem dos trabalhadores estrangeiros por grupo/cargo/carreira, segundo a nacionalidade e género, em 31 de dezembro</v>
      </c>
    </row>
    <row r="12" spans="1:1" s="44" customFormat="1" ht="15" customHeight="1" x14ac:dyDescent="0.3">
      <c r="A12" s="440" t="str">
        <f>'Quadro 6'!$A$1:$Z$1</f>
        <v>Quadro 6: Contagem de trabalhadores portadores de deficiência por grupo/cargo/carreira, segundo o escalão etário e género, em 31 de dezembro</v>
      </c>
    </row>
    <row r="13" spans="1:1" s="44" customFormat="1" ht="15" customHeight="1" x14ac:dyDescent="0.3">
      <c r="A13" s="441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4" customFormat="1" ht="15" customHeight="1" x14ac:dyDescent="0.3">
      <c r="A14" s="440" t="str">
        <f>'Quadro 8'!$A$1:$Z$1</f>
        <v>Quadro 8: Contagem das saídas de trabalhadores nomeados ou em comissão de serviço, por grupo/cargo/carreira, segundo o motivo de saída e género</v>
      </c>
    </row>
    <row r="15" spans="1:1" s="44" customFormat="1" ht="15" customHeight="1" x14ac:dyDescent="0.3">
      <c r="A15" s="440" t="str">
        <f>'Quadro 9'!$A$1:$Z$1</f>
        <v>Quadro 9: Contagem das saídas de trabalhadores contratados, por grupo/cargo/carreira, segundo o motivo de saída e género</v>
      </c>
    </row>
    <row r="16" spans="1:1" s="44" customFormat="1" ht="15" customHeight="1" x14ac:dyDescent="0.3">
      <c r="A16" s="43" t="str">
        <f>'Quadro 10'!$A$1:$Z$1</f>
        <v>Quadro 10: Contagem dos postos de trabalho previstos e não ocupados durante o ano,  por grupo/cargo/carreira, segundo a dificuldade de recrutamento</v>
      </c>
    </row>
    <row r="17" spans="1:1" s="44" customFormat="1" ht="15" customHeight="1" x14ac:dyDescent="0.3">
      <c r="A17" s="440" t="str">
        <f>'Quadro 11'!$A$1:$Z$1</f>
        <v>Quadro 11: Contagem das mudanças de situação dos trabalhadores, por grupo/cargo/carreira, segundo o motivo e género</v>
      </c>
    </row>
    <row r="18" spans="1:1" s="44" customFormat="1" ht="15" customHeight="1" x14ac:dyDescent="0.3">
      <c r="A18" s="440" t="str">
        <f>'Quadro 12'!$A$1:$Z$1</f>
        <v>Quadro 12: Contagem dos trabalhadores por grupo/cargo/carreira, segundo a modalidade de horário de trabalho e género, em 31 de dezembro</v>
      </c>
    </row>
    <row r="19" spans="1:1" s="44" customFormat="1" ht="15" customHeight="1" x14ac:dyDescent="0.3">
      <c r="A19" s="440" t="str">
        <f>'Quadro 13'!$A$1:$AH$1</f>
        <v>Quadro 13: Contagem dos trabalhadores por grupo/cargo/carreira, segundo o  período normal de trabalho (PNT) e género, em 31 de dezembro</v>
      </c>
    </row>
    <row r="20" spans="1:1" s="44" customFormat="1" ht="15" customHeight="1" x14ac:dyDescent="0.3">
      <c r="A20" s="440" t="str">
        <f>'Quadro 14'!$A$1:$Z$1</f>
        <v>Quadro 14: Contagem das horas de trabalho suplementar durante o ano, por grupo/cargo/carreira, segundo a modalidade de prestação do trabalho e género</v>
      </c>
    </row>
    <row r="21" spans="1:1" s="44" customFormat="1" ht="15" customHeight="1" x14ac:dyDescent="0.3">
      <c r="A21" s="440" t="str">
        <f>'Quadro 14.1'!$A$1:$Z$1</f>
        <v>Quadro 14.1: Contagem das horas de trabalho nocturno, normal e suplementar durante o ano, por grupo/cargo/carreira, segundo o género</v>
      </c>
    </row>
    <row r="22" spans="1:1" s="44" customFormat="1" ht="15" customHeight="1" x14ac:dyDescent="0.3">
      <c r="A22" s="440" t="str">
        <f>'Quadro 15'!$A$1:$Z$1</f>
        <v>Quadro 15: Contagem dos dias de ausências ao trabalho durante o ano, por grupo/cargo/carreira, segundo o motivo de ausência e género</v>
      </c>
    </row>
    <row r="23" spans="1:1" s="44" customFormat="1" ht="15" customHeight="1" x14ac:dyDescent="0.3">
      <c r="A23" s="440" t="str">
        <f>'Quadro 16'!$A$1:$Z$1</f>
        <v>Quadro 16 : Contagem dos trabalhadores em greve durante o ano, por escalão de PNT e tempo de paralisação</v>
      </c>
    </row>
    <row r="24" spans="1:1" x14ac:dyDescent="0.2">
      <c r="A24" s="41"/>
    </row>
    <row r="25" spans="1:1" x14ac:dyDescent="0.2">
      <c r="A25" s="41" t="s">
        <v>17</v>
      </c>
    </row>
    <row r="27" spans="1:1" s="44" customFormat="1" ht="15" x14ac:dyDescent="0.3">
      <c r="A27" s="442" t="str">
        <f>'Quadro 17'!$A$1:$Z$1</f>
        <v>Quadro 17: Estrutura remuneratória, por género</v>
      </c>
    </row>
    <row r="28" spans="1:1" s="44" customFormat="1" ht="15" x14ac:dyDescent="0.3">
      <c r="A28" s="45" t="str">
        <f>'Quadro 18'!$A$1:$Z$1</f>
        <v>Quadro 18: Total dos encargos anuais com pessoal</v>
      </c>
    </row>
    <row r="29" spans="1:1" s="44" customFormat="1" ht="15" x14ac:dyDescent="0.3">
      <c r="A29" s="45" t="str">
        <f>'Quadro 18'!A16:B16</f>
        <v>Quadro 18.1: Suplementos remuneratórios</v>
      </c>
    </row>
    <row r="30" spans="1:1" s="44" customFormat="1" ht="15" x14ac:dyDescent="0.3">
      <c r="A30" s="46" t="str">
        <f>'Quadro 18'!A40:B40</f>
        <v>Quadro 18.2: Encargos com prestações sociais</v>
      </c>
    </row>
    <row r="31" spans="1:1" s="44" customFormat="1" ht="15" x14ac:dyDescent="0.3">
      <c r="A31" s="446" t="str">
        <f>'Quadro 18'!A56:B56</f>
        <v>Quadro 18.3: Encargos com benefícios sociais</v>
      </c>
    </row>
    <row r="32" spans="1:1" x14ac:dyDescent="0.2">
      <c r="A32" s="47"/>
    </row>
    <row r="33" spans="1:1" x14ac:dyDescent="0.2">
      <c r="A33" s="48" t="s">
        <v>21</v>
      </c>
    </row>
    <row r="34" spans="1:1" x14ac:dyDescent="0.2">
      <c r="A34" s="47"/>
    </row>
    <row r="35" spans="1:1" s="44" customFormat="1" ht="15" x14ac:dyDescent="0.3">
      <c r="A35" s="443" t="str">
        <f>'Quadro 19'!$A$1:$N$1</f>
        <v>Quadro 19: Número de acidentes de trabalho e de dias de trabalho perdidos com baixa durante o ano, por género</v>
      </c>
    </row>
    <row r="36" spans="1:1" s="44" customFormat="1" ht="15" x14ac:dyDescent="0.3">
      <c r="A36" s="443" t="str">
        <f>'Quadro 20'!$A$1:$N$1</f>
        <v>Quadro 20: Número de casos de incapacidade declarados durante o ano, relativamente aos trabalhadores vítimas de acidente de trabalho</v>
      </c>
    </row>
    <row r="37" spans="1:1" s="44" customFormat="1" ht="15" x14ac:dyDescent="0.3">
      <c r="A37" s="443" t="str">
        <f>'Quadro 21'!$A$1:$N$1</f>
        <v>Quadro 21: Número de situações participadas e confirmadas de doença profissional e de dias de trabalho perdidos durante o ano</v>
      </c>
    </row>
    <row r="38" spans="1:1" s="44" customFormat="1" ht="15" x14ac:dyDescent="0.3">
      <c r="A38" s="443" t="str">
        <f>'Quadro 22'!$A$1:$N$1</f>
        <v>Quadro 22: Número  e encargos das actividades de medicina no trabalho ocorridas durante o ano</v>
      </c>
    </row>
    <row r="39" spans="1:1" s="44" customFormat="1" ht="15" x14ac:dyDescent="0.3">
      <c r="A39" s="447" t="str">
        <f>'Quadro 23'!$A$1:$N$1</f>
        <v>Quadro 23: Número de intervenções das comissões de segurança e saúde no trabalho  ocorridas durante o ano, por tipo</v>
      </c>
    </row>
    <row r="40" spans="1:1" s="44" customFormat="1" ht="15" x14ac:dyDescent="0.3">
      <c r="A40" s="447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4" customFormat="1" ht="15" x14ac:dyDescent="0.3">
      <c r="A41" s="447" t="str">
        <f>'Quadro 25'!$A$1:$N$1</f>
        <v>Quadro 25: Número de acções de formação e sensibilização em matéria de segurança e saúde no trabalho</v>
      </c>
    </row>
    <row r="42" spans="1:1" s="44" customFormat="1" ht="15" x14ac:dyDescent="0.3">
      <c r="A42" s="446" t="str">
        <f>'Quadro 26'!$A$1:$N$1</f>
        <v>Quadro 26: Custos com a prevenção de acidentes e doenças profissionais durante o ano</v>
      </c>
    </row>
    <row r="43" spans="1:1" x14ac:dyDescent="0.2">
      <c r="A43" s="47"/>
    </row>
    <row r="44" spans="1:1" x14ac:dyDescent="0.2">
      <c r="A44" s="48" t="s">
        <v>25</v>
      </c>
    </row>
    <row r="45" spans="1:1" x14ac:dyDescent="0.2">
      <c r="A45" s="49"/>
    </row>
    <row r="46" spans="1:1" s="44" customFormat="1" ht="15" x14ac:dyDescent="0.3">
      <c r="A46" s="447" t="str">
        <f>'Quadros 27-30'!A1:G1</f>
        <v>Quadro 27: Contagem relativa a participações em acções de formação profissional durante o ano, por tipo de acção, segundo a duração</v>
      </c>
    </row>
    <row r="47" spans="1:1" s="44" customFormat="1" ht="15" x14ac:dyDescent="0.3">
      <c r="A47" s="444" t="str">
        <f>'Quadros 27-30'!A12:G12</f>
        <v>Quadro 28: Contagem relativa a participações em acções de formação durante o ano, por grupo/cargo/carreira, segundo o tipo de acção</v>
      </c>
    </row>
    <row r="48" spans="1:1" s="44" customFormat="1" ht="15" x14ac:dyDescent="0.3">
      <c r="A48" s="447" t="str">
        <f>'Quadros 27-30'!A69:G69</f>
        <v>Quadro 29: Contagem das horas dispendidas em formação durante o ano, por grupo/cargo/carreira, segundo o tipo de acção</v>
      </c>
    </row>
    <row r="49" spans="1:1" s="44" customFormat="1" ht="15" x14ac:dyDescent="0.3">
      <c r="A49" s="447" t="str">
        <f>'Quadros 27-30'!A123:C123</f>
        <v xml:space="preserve">Quadro 30: Despesas anuais com formação </v>
      </c>
    </row>
    <row r="51" spans="1:1" x14ac:dyDescent="0.2">
      <c r="A51" s="50" t="s">
        <v>27</v>
      </c>
    </row>
    <row r="53" spans="1:1" s="44" customFormat="1" ht="15" x14ac:dyDescent="0.3">
      <c r="A53" s="445" t="str">
        <f>'Quadros 31_32'!A1:B1</f>
        <v>Quadro 31: Relações profissionais</v>
      </c>
    </row>
    <row r="54" spans="1:1" s="44" customFormat="1" ht="15" x14ac:dyDescent="0.3">
      <c r="A54" s="445" t="str">
        <f>'Quadros 31_32'!A7:B7</f>
        <v>Quadro 32: Disciplina</v>
      </c>
    </row>
  </sheetData>
  <sheetProtection algorithmName="SHA-512" hashValue="sz8SuOqtZotDnJcCkzNig8Z5V9xqIDYbVgv9b/XwBdAugJZNzopY3ri31MkgCpfh9dC1ajY2NcBu2BNQi9QRiA==" saltValue="0FIZqXX2bxLCUPxDqxuFxA==" spinCount="100000" sheet="1" objects="1" scenarios="1"/>
  <phoneticPr fontId="43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zoomScaleNormal="100" workbookViewId="0">
      <selection activeCell="B4" sqref="B4"/>
    </sheetView>
  </sheetViews>
  <sheetFormatPr defaultColWidth="9.140625" defaultRowHeight="9" x14ac:dyDescent="0.2"/>
  <cols>
    <col min="1" max="1" width="55.7109375" style="185" customWidth="1"/>
    <col min="2" max="2" width="20.7109375" style="185" customWidth="1"/>
    <col min="3" max="3" width="11.5703125" style="185" customWidth="1"/>
    <col min="4" max="5" width="11.7109375" style="185" customWidth="1"/>
    <col min="6" max="6" width="9.42578125" style="185" customWidth="1"/>
    <col min="7" max="10" width="11.7109375" style="185" customWidth="1"/>
    <col min="11" max="11" width="8.28515625" style="185" customWidth="1"/>
    <col min="12" max="14" width="11.7109375" style="185" customWidth="1"/>
    <col min="15" max="16384" width="9.140625" style="185"/>
  </cols>
  <sheetData>
    <row r="1" spans="1:2" s="184" customFormat="1" ht="39.950000000000003" customHeight="1" x14ac:dyDescent="0.2">
      <c r="A1" s="626" t="s">
        <v>461</v>
      </c>
      <c r="B1" s="626"/>
    </row>
    <row r="2" spans="1:2" ht="18" customHeight="1" x14ac:dyDescent="0.2">
      <c r="A2" s="628" t="s">
        <v>413</v>
      </c>
      <c r="B2" s="627" t="s">
        <v>277</v>
      </c>
    </row>
    <row r="3" spans="1:2" ht="13.5" customHeight="1" x14ac:dyDescent="0.2">
      <c r="A3" s="629"/>
      <c r="B3" s="627"/>
    </row>
    <row r="4" spans="1:2" ht="24.95" customHeight="1" x14ac:dyDescent="0.2">
      <c r="A4" s="240" t="s">
        <v>358</v>
      </c>
      <c r="B4" s="309"/>
    </row>
    <row r="5" spans="1:2" ht="24.95" customHeight="1" x14ac:dyDescent="0.2">
      <c r="A5" s="166" t="s">
        <v>359</v>
      </c>
      <c r="B5" s="310"/>
    </row>
    <row r="6" spans="1:2" ht="24.95" customHeight="1" x14ac:dyDescent="0.2">
      <c r="A6" s="166" t="s">
        <v>360</v>
      </c>
      <c r="B6" s="310"/>
    </row>
    <row r="7" spans="1:2" ht="24.95" customHeight="1" x14ac:dyDescent="0.2">
      <c r="A7" s="241" t="s">
        <v>361</v>
      </c>
      <c r="B7" s="311"/>
    </row>
    <row r="8" spans="1:2" ht="9.9499999999999993" customHeight="1" x14ac:dyDescent="0.2">
      <c r="A8" s="186"/>
      <c r="B8" s="187"/>
    </row>
    <row r="9" spans="1:2" s="189" customFormat="1" ht="12" customHeight="1" x14ac:dyDescent="0.2">
      <c r="A9" s="188" t="s">
        <v>283</v>
      </c>
    </row>
    <row r="10" spans="1:2" s="189" customFormat="1" ht="13.5" x14ac:dyDescent="0.2">
      <c r="A10" s="189" t="s">
        <v>362</v>
      </c>
    </row>
    <row r="11" spans="1:2" s="189" customFormat="1" ht="13.5" x14ac:dyDescent="0.2">
      <c r="A11" s="189" t="s">
        <v>363</v>
      </c>
    </row>
    <row r="12" spans="1:2" s="189" customFormat="1" ht="13.5" x14ac:dyDescent="0.2">
      <c r="A12" s="189" t="s">
        <v>364</v>
      </c>
    </row>
    <row r="13" spans="1:2" s="189" customFormat="1" ht="13.5" x14ac:dyDescent="0.2">
      <c r="A13" s="190" t="s">
        <v>516</v>
      </c>
    </row>
    <row r="16" spans="1:2" ht="13.5" x14ac:dyDescent="0.2">
      <c r="A16" s="190"/>
    </row>
  </sheetData>
  <sheetProtection algorithmName="SHA-512" hashValue="GmdQ6qX1k3E1kPwbZgNHFoQJr4iZYdzaPHssRFNGL7+vWGFb46/jtgLjVaSibvIkZbhWUBQ1T/c22z8KWDEstw==" saltValue="CCp+WCQjC2asxkfvpLuH4A==" spinCount="100000" sheet="1" selectLockedCells="1"/>
  <mergeCells count="3">
    <mergeCell ref="A1:B1"/>
    <mergeCell ref="B2:B3"/>
    <mergeCell ref="A2:A3"/>
  </mergeCells>
  <phoneticPr fontId="43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opLeftCell="A106" zoomScaleNormal="100" workbookViewId="0">
      <selection activeCell="B125" sqref="B125:C126"/>
    </sheetView>
  </sheetViews>
  <sheetFormatPr defaultColWidth="9.140625" defaultRowHeight="9" x14ac:dyDescent="0.2"/>
  <cols>
    <col min="1" max="1" width="30.7109375" style="126" customWidth="1"/>
    <col min="2" max="2" width="12.7109375" style="126" customWidth="1"/>
    <col min="3" max="3" width="13.42578125" style="126" customWidth="1"/>
    <col min="4" max="7" width="12.7109375" style="126" customWidth="1"/>
    <col min="8" max="16384" width="9.140625" style="148"/>
  </cols>
  <sheetData>
    <row r="1" spans="1:7" s="262" customFormat="1" ht="39.950000000000003" customHeight="1" x14ac:dyDescent="0.2">
      <c r="A1" s="632" t="s">
        <v>455</v>
      </c>
      <c r="B1" s="632"/>
      <c r="C1" s="632"/>
      <c r="D1" s="632"/>
      <c r="E1" s="632"/>
      <c r="F1" s="632"/>
      <c r="G1" s="632"/>
    </row>
    <row r="2" spans="1:7" ht="30" customHeight="1" x14ac:dyDescent="0.2">
      <c r="A2" s="78" t="s">
        <v>365</v>
      </c>
      <c r="B2" s="78" t="s">
        <v>366</v>
      </c>
      <c r="C2" s="78" t="s">
        <v>367</v>
      </c>
      <c r="D2" s="78" t="s">
        <v>368</v>
      </c>
      <c r="E2" s="78" t="s">
        <v>369</v>
      </c>
      <c r="F2" s="78" t="s">
        <v>77</v>
      </c>
    </row>
    <row r="3" spans="1:7" ht="24.95" customHeight="1" x14ac:dyDescent="0.2">
      <c r="A3" s="240" t="s">
        <v>370</v>
      </c>
      <c r="B3" s="480">
        <v>573</v>
      </c>
      <c r="C3" s="306"/>
      <c r="D3" s="306"/>
      <c r="E3" s="306"/>
      <c r="F3" s="303">
        <f>B3+C3+D3+E3</f>
        <v>573</v>
      </c>
    </row>
    <row r="4" spans="1:7" ht="24.95" customHeight="1" x14ac:dyDescent="0.2">
      <c r="A4" s="241" t="s">
        <v>371</v>
      </c>
      <c r="B4" s="481">
        <v>110</v>
      </c>
      <c r="C4" s="308"/>
      <c r="D4" s="308"/>
      <c r="E4" s="308"/>
      <c r="F4" s="304">
        <f>B4+C4+D4+E4</f>
        <v>110</v>
      </c>
    </row>
    <row r="5" spans="1:7" ht="15" customHeight="1" x14ac:dyDescent="0.2">
      <c r="A5" s="78" t="s">
        <v>372</v>
      </c>
      <c r="B5" s="281">
        <f>SUM(B3:B4)</f>
        <v>683</v>
      </c>
      <c r="C5" s="281">
        <f>SUM(C3:C4)</f>
        <v>0</v>
      </c>
      <c r="D5" s="281">
        <f>SUM(D3:D4)</f>
        <v>0</v>
      </c>
      <c r="E5" s="281">
        <f>SUM(E3:E4)</f>
        <v>0</v>
      </c>
      <c r="F5" s="281">
        <f>SUM(F3:F4)</f>
        <v>683</v>
      </c>
    </row>
    <row r="6" spans="1:7" ht="9.9499999999999993" customHeight="1" x14ac:dyDescent="0.2">
      <c r="A6" s="191"/>
      <c r="B6" s="191"/>
      <c r="C6" s="191"/>
      <c r="D6" s="191"/>
      <c r="E6" s="191"/>
      <c r="F6" s="191"/>
      <c r="G6" s="148"/>
    </row>
    <row r="7" spans="1:7" ht="12" customHeight="1" x14ac:dyDescent="0.2">
      <c r="A7" s="192" t="s">
        <v>150</v>
      </c>
    </row>
    <row r="8" spans="1:7" ht="12" customHeight="1" x14ac:dyDescent="0.2">
      <c r="A8" s="117" t="s">
        <v>373</v>
      </c>
      <c r="B8" s="193"/>
      <c r="C8" s="193"/>
      <c r="D8" s="193"/>
      <c r="E8" s="193"/>
      <c r="F8" s="193"/>
      <c r="G8" s="193"/>
    </row>
    <row r="9" spans="1:7" ht="12" customHeight="1" x14ac:dyDescent="0.2">
      <c r="A9" s="80" t="s">
        <v>374</v>
      </c>
      <c r="B9" s="194"/>
      <c r="C9" s="194"/>
      <c r="D9" s="194"/>
      <c r="E9" s="194"/>
      <c r="F9" s="194"/>
      <c r="G9" s="194"/>
    </row>
    <row r="10" spans="1:7" ht="12" customHeight="1" x14ac:dyDescent="0.2">
      <c r="A10" s="80" t="s">
        <v>375</v>
      </c>
      <c r="B10" s="194"/>
      <c r="C10" s="194"/>
      <c r="D10" s="194"/>
      <c r="E10" s="194"/>
      <c r="F10" s="194"/>
      <c r="G10" s="194"/>
    </row>
    <row r="11" spans="1:7" ht="29.25" customHeight="1" x14ac:dyDescent="0.2">
      <c r="A11" s="644" t="s">
        <v>376</v>
      </c>
      <c r="B11" s="644"/>
      <c r="C11" s="644"/>
      <c r="D11" s="644"/>
      <c r="E11" s="644"/>
      <c r="F11" s="644"/>
      <c r="G11" s="644"/>
    </row>
    <row r="12" spans="1:7" s="263" customFormat="1" ht="39.950000000000003" customHeight="1" x14ac:dyDescent="0.2">
      <c r="A12" s="645" t="s">
        <v>454</v>
      </c>
      <c r="B12" s="645"/>
      <c r="C12" s="645"/>
      <c r="D12" s="645"/>
      <c r="E12" s="645"/>
      <c r="F12" s="645"/>
      <c r="G12" s="645"/>
    </row>
    <row r="13" spans="1:7" ht="20.100000000000001" customHeight="1" x14ac:dyDescent="0.2">
      <c r="A13" s="545" t="s">
        <v>377</v>
      </c>
      <c r="B13" s="78" t="s">
        <v>378</v>
      </c>
      <c r="C13" s="78" t="s">
        <v>379</v>
      </c>
      <c r="D13" s="545" t="s">
        <v>41</v>
      </c>
      <c r="E13" s="646"/>
      <c r="F13" s="265"/>
      <c r="G13" s="148"/>
    </row>
    <row r="14" spans="1:7" ht="30" customHeight="1" x14ac:dyDescent="0.2">
      <c r="A14" s="545"/>
      <c r="B14" s="267" t="s">
        <v>380</v>
      </c>
      <c r="C14" s="267" t="s">
        <v>380</v>
      </c>
      <c r="D14" s="267" t="s">
        <v>381</v>
      </c>
      <c r="E14" s="267" t="s">
        <v>382</v>
      </c>
      <c r="F14" s="265"/>
      <c r="G14" s="148"/>
    </row>
    <row r="15" spans="1:7" ht="30" customHeight="1" x14ac:dyDescent="0.2">
      <c r="A15" s="369" t="s">
        <v>44</v>
      </c>
      <c r="B15" s="482">
        <v>0</v>
      </c>
      <c r="C15" s="482">
        <v>0</v>
      </c>
      <c r="D15" s="278">
        <f>B15+C15</f>
        <v>0</v>
      </c>
      <c r="E15" s="485">
        <v>0</v>
      </c>
      <c r="F15" s="265"/>
      <c r="G15" s="266"/>
    </row>
    <row r="16" spans="1:7" ht="30" customHeight="1" x14ac:dyDescent="0.2">
      <c r="A16" s="369" t="s">
        <v>415</v>
      </c>
      <c r="B16" s="483">
        <v>6</v>
      </c>
      <c r="C16" s="483">
        <v>2</v>
      </c>
      <c r="D16" s="279">
        <f>B16+C16</f>
        <v>8</v>
      </c>
      <c r="E16" s="486">
        <v>3</v>
      </c>
      <c r="F16" s="265"/>
      <c r="G16" s="266"/>
    </row>
    <row r="17" spans="1:7" ht="30" customHeight="1" x14ac:dyDescent="0.2">
      <c r="A17" s="369" t="s">
        <v>416</v>
      </c>
      <c r="B17" s="483">
        <v>0</v>
      </c>
      <c r="C17" s="483">
        <v>0</v>
      </c>
      <c r="D17" s="279">
        <f>B17+C17</f>
        <v>0</v>
      </c>
      <c r="E17" s="486">
        <v>0</v>
      </c>
      <c r="F17" s="265"/>
      <c r="G17" s="148"/>
    </row>
    <row r="18" spans="1:7" ht="30" customHeight="1" x14ac:dyDescent="0.2">
      <c r="A18" s="369" t="s">
        <v>417</v>
      </c>
      <c r="B18" s="483">
        <v>3</v>
      </c>
      <c r="C18" s="483">
        <v>6</v>
      </c>
      <c r="D18" s="279">
        <f t="shared" ref="D18:D59" si="0">B18+C18</f>
        <v>9</v>
      </c>
      <c r="E18" s="486">
        <v>3</v>
      </c>
      <c r="F18" s="265"/>
      <c r="G18" s="148"/>
    </row>
    <row r="19" spans="1:7" ht="30" customHeight="1" x14ac:dyDescent="0.2">
      <c r="A19" s="369" t="s">
        <v>418</v>
      </c>
      <c r="B19" s="483">
        <v>0</v>
      </c>
      <c r="C19" s="483">
        <v>0</v>
      </c>
      <c r="D19" s="279">
        <f t="shared" si="0"/>
        <v>0</v>
      </c>
      <c r="E19" s="486">
        <v>0</v>
      </c>
      <c r="F19" s="265"/>
      <c r="G19" s="148"/>
    </row>
    <row r="20" spans="1:7" ht="30" customHeight="1" x14ac:dyDescent="0.2">
      <c r="A20" s="369" t="s">
        <v>419</v>
      </c>
      <c r="B20" s="483">
        <v>1</v>
      </c>
      <c r="C20" s="483">
        <v>24</v>
      </c>
      <c r="D20" s="279">
        <f t="shared" si="0"/>
        <v>25</v>
      </c>
      <c r="E20" s="486">
        <v>2</v>
      </c>
      <c r="F20" s="265"/>
      <c r="G20" s="148"/>
    </row>
    <row r="21" spans="1:7" ht="30" customHeight="1" x14ac:dyDescent="0.2">
      <c r="A21" s="369" t="s">
        <v>45</v>
      </c>
      <c r="B21" s="483">
        <v>25</v>
      </c>
      <c r="C21" s="483">
        <v>72</v>
      </c>
      <c r="D21" s="279">
        <f t="shared" si="0"/>
        <v>97</v>
      </c>
      <c r="E21" s="486">
        <v>14</v>
      </c>
      <c r="F21" s="265"/>
      <c r="G21" s="148"/>
    </row>
    <row r="22" spans="1:7" ht="30" customHeight="1" x14ac:dyDescent="0.2">
      <c r="A22" s="369" t="s">
        <v>46</v>
      </c>
      <c r="B22" s="483">
        <v>42</v>
      </c>
      <c r="C22" s="483">
        <v>3</v>
      </c>
      <c r="D22" s="279">
        <f t="shared" si="0"/>
        <v>45</v>
      </c>
      <c r="E22" s="486">
        <v>26</v>
      </c>
      <c r="F22" s="265"/>
      <c r="G22" s="148"/>
    </row>
    <row r="23" spans="1:7" ht="30" customHeight="1" x14ac:dyDescent="0.2">
      <c r="A23" s="369" t="s">
        <v>47</v>
      </c>
      <c r="B23" s="483">
        <v>4</v>
      </c>
      <c r="C23" s="483">
        <v>0</v>
      </c>
      <c r="D23" s="279">
        <f t="shared" si="0"/>
        <v>4</v>
      </c>
      <c r="E23" s="486">
        <v>4</v>
      </c>
      <c r="F23" s="265"/>
      <c r="G23" s="148"/>
    </row>
    <row r="24" spans="1:7" ht="30" customHeight="1" x14ac:dyDescent="0.2">
      <c r="A24" s="369" t="s">
        <v>48</v>
      </c>
      <c r="B24" s="483">
        <v>0</v>
      </c>
      <c r="C24" s="483">
        <v>0</v>
      </c>
      <c r="D24" s="279">
        <f t="shared" si="0"/>
        <v>0</v>
      </c>
      <c r="E24" s="486">
        <v>0</v>
      </c>
      <c r="F24" s="265"/>
      <c r="G24" s="148"/>
    </row>
    <row r="25" spans="1:7" ht="30" customHeight="1" x14ac:dyDescent="0.2">
      <c r="A25" s="369" t="s">
        <v>49</v>
      </c>
      <c r="B25" s="483">
        <v>12</v>
      </c>
      <c r="C25" s="483">
        <v>1</v>
      </c>
      <c r="D25" s="279">
        <f t="shared" si="0"/>
        <v>13</v>
      </c>
      <c r="E25" s="486">
        <v>7</v>
      </c>
      <c r="F25" s="265"/>
      <c r="G25" s="148"/>
    </row>
    <row r="26" spans="1:7" ht="30" customHeight="1" x14ac:dyDescent="0.2">
      <c r="A26" s="369" t="s">
        <v>50</v>
      </c>
      <c r="B26" s="483">
        <v>0</v>
      </c>
      <c r="C26" s="483">
        <v>0</v>
      </c>
      <c r="D26" s="279">
        <f t="shared" si="0"/>
        <v>0</v>
      </c>
      <c r="E26" s="486">
        <v>0</v>
      </c>
      <c r="F26" s="265"/>
      <c r="G26" s="148"/>
    </row>
    <row r="27" spans="1:7" ht="30" customHeight="1" x14ac:dyDescent="0.2">
      <c r="A27" s="369" t="s">
        <v>51</v>
      </c>
      <c r="B27" s="483">
        <v>0</v>
      </c>
      <c r="C27" s="483">
        <v>0</v>
      </c>
      <c r="D27" s="279">
        <f t="shared" si="0"/>
        <v>0</v>
      </c>
      <c r="E27" s="486">
        <v>0</v>
      </c>
      <c r="F27" s="265"/>
      <c r="G27" s="148"/>
    </row>
    <row r="28" spans="1:7" ht="30" customHeight="1" x14ac:dyDescent="0.2">
      <c r="A28" s="369" t="s">
        <v>52</v>
      </c>
      <c r="B28" s="483">
        <v>0</v>
      </c>
      <c r="C28" s="483">
        <v>0</v>
      </c>
      <c r="D28" s="279">
        <f t="shared" si="0"/>
        <v>0</v>
      </c>
      <c r="E28" s="486">
        <v>0</v>
      </c>
      <c r="F28" s="265"/>
      <c r="G28" s="148"/>
    </row>
    <row r="29" spans="1:7" ht="30" customHeight="1" x14ac:dyDescent="0.2">
      <c r="A29" s="369" t="s">
        <v>53</v>
      </c>
      <c r="B29" s="483">
        <v>0</v>
      </c>
      <c r="C29" s="483">
        <v>0</v>
      </c>
      <c r="D29" s="279">
        <f t="shared" si="0"/>
        <v>0</v>
      </c>
      <c r="E29" s="486">
        <v>0</v>
      </c>
      <c r="F29" s="265"/>
      <c r="G29" s="148"/>
    </row>
    <row r="30" spans="1:7" ht="30" customHeight="1" x14ac:dyDescent="0.2">
      <c r="A30" s="369" t="s">
        <v>54</v>
      </c>
      <c r="B30" s="483">
        <v>0</v>
      </c>
      <c r="C30" s="483">
        <v>0</v>
      </c>
      <c r="D30" s="279">
        <f t="shared" si="0"/>
        <v>0</v>
      </c>
      <c r="E30" s="486">
        <v>0</v>
      </c>
      <c r="F30" s="265"/>
      <c r="G30" s="148"/>
    </row>
    <row r="31" spans="1:7" ht="30" customHeight="1" x14ac:dyDescent="0.2">
      <c r="A31" s="369" t="s">
        <v>55</v>
      </c>
      <c r="B31" s="483">
        <v>7</v>
      </c>
      <c r="C31" s="483">
        <v>0</v>
      </c>
      <c r="D31" s="279">
        <f t="shared" si="0"/>
        <v>7</v>
      </c>
      <c r="E31" s="486">
        <v>4</v>
      </c>
      <c r="F31" s="265"/>
      <c r="G31" s="148"/>
    </row>
    <row r="32" spans="1:7" ht="30" customHeight="1" x14ac:dyDescent="0.2">
      <c r="A32" s="369" t="s">
        <v>56</v>
      </c>
      <c r="B32" s="483">
        <v>404</v>
      </c>
      <c r="C32" s="483">
        <v>2</v>
      </c>
      <c r="D32" s="279">
        <f t="shared" si="0"/>
        <v>406</v>
      </c>
      <c r="E32" s="486">
        <v>119</v>
      </c>
      <c r="F32" s="265"/>
      <c r="G32" s="148"/>
    </row>
    <row r="33" spans="1:7" ht="30" customHeight="1" x14ac:dyDescent="0.2">
      <c r="A33" s="369" t="s">
        <v>57</v>
      </c>
      <c r="B33" s="483">
        <v>69</v>
      </c>
      <c r="C33" s="483">
        <v>0</v>
      </c>
      <c r="D33" s="279">
        <f t="shared" si="0"/>
        <v>69</v>
      </c>
      <c r="E33" s="486">
        <v>18</v>
      </c>
      <c r="F33" s="265"/>
      <c r="G33" s="148"/>
    </row>
    <row r="34" spans="1:7" ht="30" customHeight="1" x14ac:dyDescent="0.2">
      <c r="A34" s="369" t="s">
        <v>58</v>
      </c>
      <c r="B34" s="483">
        <v>0</v>
      </c>
      <c r="C34" s="483">
        <v>0</v>
      </c>
      <c r="D34" s="279">
        <f t="shared" si="0"/>
        <v>0</v>
      </c>
      <c r="E34" s="486">
        <v>0</v>
      </c>
      <c r="F34" s="265"/>
      <c r="G34" s="148"/>
    </row>
    <row r="35" spans="1:7" ht="30" customHeight="1" x14ac:dyDescent="0.2">
      <c r="A35" s="369" t="s">
        <v>59</v>
      </c>
      <c r="B35" s="483">
        <v>0</v>
      </c>
      <c r="C35" s="483">
        <v>0</v>
      </c>
      <c r="D35" s="279">
        <f t="shared" si="0"/>
        <v>0</v>
      </c>
      <c r="E35" s="486">
        <v>0</v>
      </c>
      <c r="F35" s="265"/>
      <c r="G35" s="148"/>
    </row>
    <row r="36" spans="1:7" ht="30" customHeight="1" x14ac:dyDescent="0.2">
      <c r="A36" s="369" t="s">
        <v>60</v>
      </c>
      <c r="B36" s="483">
        <v>0</v>
      </c>
      <c r="C36" s="483">
        <v>0</v>
      </c>
      <c r="D36" s="279">
        <f t="shared" si="0"/>
        <v>0</v>
      </c>
      <c r="E36" s="486">
        <v>0</v>
      </c>
      <c r="F36" s="265"/>
      <c r="G36" s="148"/>
    </row>
    <row r="37" spans="1:7" ht="30" customHeight="1" x14ac:dyDescent="0.2">
      <c r="A37" s="369" t="s">
        <v>61</v>
      </c>
      <c r="B37" s="483">
        <v>0</v>
      </c>
      <c r="C37" s="483">
        <v>0</v>
      </c>
      <c r="D37" s="279">
        <f t="shared" si="0"/>
        <v>0</v>
      </c>
      <c r="E37" s="486">
        <v>0</v>
      </c>
      <c r="F37" s="265"/>
      <c r="G37" s="148"/>
    </row>
    <row r="38" spans="1:7" ht="30" customHeight="1" x14ac:dyDescent="0.2">
      <c r="A38" s="369" t="s">
        <v>62</v>
      </c>
      <c r="B38" s="483">
        <v>0</v>
      </c>
      <c r="C38" s="483">
        <v>0</v>
      </c>
      <c r="D38" s="279">
        <f t="shared" si="0"/>
        <v>0</v>
      </c>
      <c r="E38" s="486">
        <v>0</v>
      </c>
      <c r="F38" s="265"/>
      <c r="G38" s="148"/>
    </row>
    <row r="39" spans="1:7" ht="30" customHeight="1" x14ac:dyDescent="0.2">
      <c r="A39" s="369" t="s">
        <v>63</v>
      </c>
      <c r="B39" s="483">
        <v>0</v>
      </c>
      <c r="C39" s="483">
        <v>0</v>
      </c>
      <c r="D39" s="279">
        <f t="shared" si="0"/>
        <v>0</v>
      </c>
      <c r="E39" s="486">
        <v>0</v>
      </c>
      <c r="F39" s="265"/>
      <c r="G39" s="148"/>
    </row>
    <row r="40" spans="1:7" ht="30" customHeight="1" x14ac:dyDescent="0.2">
      <c r="A40" s="369" t="s">
        <v>64</v>
      </c>
      <c r="B40" s="483">
        <v>0</v>
      </c>
      <c r="C40" s="483">
        <v>0</v>
      </c>
      <c r="D40" s="279">
        <f t="shared" si="0"/>
        <v>0</v>
      </c>
      <c r="E40" s="486">
        <v>0</v>
      </c>
      <c r="F40" s="265"/>
      <c r="G40" s="148"/>
    </row>
    <row r="41" spans="1:7" ht="30" customHeight="1" x14ac:dyDescent="0.2">
      <c r="A41" s="369" t="s">
        <v>65</v>
      </c>
      <c r="B41" s="483">
        <v>0</v>
      </c>
      <c r="C41" s="483">
        <v>0</v>
      </c>
      <c r="D41" s="279">
        <f t="shared" si="0"/>
        <v>0</v>
      </c>
      <c r="E41" s="486">
        <v>0</v>
      </c>
      <c r="F41" s="265"/>
      <c r="G41" s="148"/>
    </row>
    <row r="42" spans="1:7" ht="30" customHeight="1" x14ac:dyDescent="0.2">
      <c r="A42" s="369" t="s">
        <v>66</v>
      </c>
      <c r="B42" s="483">
        <v>0</v>
      </c>
      <c r="C42" s="483">
        <v>0</v>
      </c>
      <c r="D42" s="279">
        <f t="shared" si="0"/>
        <v>0</v>
      </c>
      <c r="E42" s="486">
        <v>0</v>
      </c>
      <c r="F42" s="265"/>
      <c r="G42" s="148"/>
    </row>
    <row r="43" spans="1:7" ht="30" customHeight="1" x14ac:dyDescent="0.2">
      <c r="A43" s="369" t="s">
        <v>67</v>
      </c>
      <c r="B43" s="483">
        <v>0</v>
      </c>
      <c r="C43" s="483">
        <v>0</v>
      </c>
      <c r="D43" s="279">
        <f t="shared" si="0"/>
        <v>0</v>
      </c>
      <c r="E43" s="486">
        <v>0</v>
      </c>
      <c r="F43" s="265"/>
      <c r="G43" s="148"/>
    </row>
    <row r="44" spans="1:7" ht="30" customHeight="1" x14ac:dyDescent="0.2">
      <c r="A44" s="369" t="s">
        <v>68</v>
      </c>
      <c r="B44" s="483">
        <v>0</v>
      </c>
      <c r="C44" s="483">
        <v>0</v>
      </c>
      <c r="D44" s="279">
        <f t="shared" si="0"/>
        <v>0</v>
      </c>
      <c r="E44" s="486">
        <v>0</v>
      </c>
      <c r="F44" s="265"/>
      <c r="G44" s="148"/>
    </row>
    <row r="45" spans="1:7" ht="30" customHeight="1" x14ac:dyDescent="0.2">
      <c r="A45" s="369" t="s">
        <v>420</v>
      </c>
      <c r="B45" s="483">
        <v>0</v>
      </c>
      <c r="C45" s="483">
        <v>0</v>
      </c>
      <c r="D45" s="279">
        <f t="shared" si="0"/>
        <v>0</v>
      </c>
      <c r="E45" s="486">
        <v>0</v>
      </c>
      <c r="F45" s="195"/>
      <c r="G45" s="148"/>
    </row>
    <row r="46" spans="1:7" ht="30" customHeight="1" x14ac:dyDescent="0.2">
      <c r="A46" s="369" t="s">
        <v>421</v>
      </c>
      <c r="B46" s="483">
        <v>0</v>
      </c>
      <c r="C46" s="483">
        <v>0</v>
      </c>
      <c r="D46" s="279">
        <f t="shared" si="0"/>
        <v>0</v>
      </c>
      <c r="E46" s="486">
        <v>0</v>
      </c>
      <c r="F46" s="195"/>
      <c r="G46" s="195"/>
    </row>
    <row r="47" spans="1:7" ht="30" customHeight="1" x14ac:dyDescent="0.2">
      <c r="A47" s="369" t="s">
        <v>422</v>
      </c>
      <c r="B47" s="483">
        <v>0</v>
      </c>
      <c r="C47" s="483">
        <v>0</v>
      </c>
      <c r="D47" s="279">
        <f t="shared" si="0"/>
        <v>0</v>
      </c>
      <c r="E47" s="486">
        <v>0</v>
      </c>
      <c r="F47" s="195"/>
      <c r="G47" s="195"/>
    </row>
    <row r="48" spans="1:7" ht="30" customHeight="1" x14ac:dyDescent="0.2">
      <c r="A48" s="369" t="s">
        <v>69</v>
      </c>
      <c r="B48" s="483">
        <v>0</v>
      </c>
      <c r="C48" s="483">
        <v>0</v>
      </c>
      <c r="D48" s="279">
        <f t="shared" si="0"/>
        <v>0</v>
      </c>
      <c r="E48" s="486">
        <v>0</v>
      </c>
      <c r="F48" s="195"/>
      <c r="G48" s="195"/>
    </row>
    <row r="49" spans="1:7" ht="30" customHeight="1" x14ac:dyDescent="0.2">
      <c r="A49" s="369" t="s">
        <v>423</v>
      </c>
      <c r="B49" s="483">
        <v>0</v>
      </c>
      <c r="C49" s="483">
        <v>0</v>
      </c>
      <c r="D49" s="279">
        <f t="shared" si="0"/>
        <v>0</v>
      </c>
      <c r="E49" s="486">
        <v>0</v>
      </c>
      <c r="F49" s="195"/>
      <c r="G49" s="195"/>
    </row>
    <row r="50" spans="1:7" ht="30" customHeight="1" x14ac:dyDescent="0.2">
      <c r="A50" s="369" t="s">
        <v>424</v>
      </c>
      <c r="B50" s="483">
        <v>0</v>
      </c>
      <c r="C50" s="483">
        <v>0</v>
      </c>
      <c r="D50" s="279">
        <f t="shared" si="0"/>
        <v>0</v>
      </c>
      <c r="E50" s="486">
        <v>0</v>
      </c>
      <c r="F50" s="195"/>
      <c r="G50" s="195"/>
    </row>
    <row r="51" spans="1:7" ht="30" customHeight="1" x14ac:dyDescent="0.2">
      <c r="A51" s="369" t="s">
        <v>425</v>
      </c>
      <c r="B51" s="483">
        <v>0</v>
      </c>
      <c r="C51" s="483">
        <v>0</v>
      </c>
      <c r="D51" s="279">
        <f t="shared" si="0"/>
        <v>0</v>
      </c>
      <c r="E51" s="486">
        <v>0</v>
      </c>
      <c r="F51" s="195"/>
      <c r="G51" s="195"/>
    </row>
    <row r="52" spans="1:7" ht="30" customHeight="1" x14ac:dyDescent="0.2">
      <c r="A52" s="369" t="s">
        <v>70</v>
      </c>
      <c r="B52" s="483">
        <v>0</v>
      </c>
      <c r="C52" s="483">
        <v>0</v>
      </c>
      <c r="D52" s="279">
        <f t="shared" si="0"/>
        <v>0</v>
      </c>
      <c r="E52" s="486">
        <v>0</v>
      </c>
      <c r="F52" s="195"/>
      <c r="G52" s="195"/>
    </row>
    <row r="53" spans="1:7" ht="30" customHeight="1" x14ac:dyDescent="0.2">
      <c r="A53" s="369" t="s">
        <v>71</v>
      </c>
      <c r="B53" s="483">
        <v>0</v>
      </c>
      <c r="C53" s="483">
        <v>0</v>
      </c>
      <c r="D53" s="279">
        <f t="shared" si="0"/>
        <v>0</v>
      </c>
      <c r="E53" s="486">
        <v>0</v>
      </c>
      <c r="F53" s="195"/>
      <c r="G53" s="195"/>
    </row>
    <row r="54" spans="1:7" ht="30" customHeight="1" x14ac:dyDescent="0.2">
      <c r="A54" s="369" t="s">
        <v>72</v>
      </c>
      <c r="B54" s="483">
        <v>0</v>
      </c>
      <c r="C54" s="483">
        <v>0</v>
      </c>
      <c r="D54" s="279">
        <f t="shared" si="0"/>
        <v>0</v>
      </c>
      <c r="E54" s="486">
        <v>0</v>
      </c>
      <c r="F54" s="195"/>
      <c r="G54" s="195"/>
    </row>
    <row r="55" spans="1:7" ht="30" customHeight="1" x14ac:dyDescent="0.2">
      <c r="A55" s="369" t="s">
        <v>73</v>
      </c>
      <c r="B55" s="483">
        <v>0</v>
      </c>
      <c r="C55" s="483">
        <v>0</v>
      </c>
      <c r="D55" s="279">
        <f t="shared" si="0"/>
        <v>0</v>
      </c>
      <c r="E55" s="486">
        <v>0</v>
      </c>
      <c r="F55" s="195"/>
      <c r="G55" s="195"/>
    </row>
    <row r="56" spans="1:7" ht="30" customHeight="1" x14ac:dyDescent="0.2">
      <c r="A56" s="369" t="s">
        <v>74</v>
      </c>
      <c r="B56" s="483">
        <v>0</v>
      </c>
      <c r="C56" s="483">
        <v>0</v>
      </c>
      <c r="D56" s="279">
        <f t="shared" si="0"/>
        <v>0</v>
      </c>
      <c r="E56" s="486">
        <v>0</v>
      </c>
      <c r="F56" s="195"/>
      <c r="G56" s="195"/>
    </row>
    <row r="57" spans="1:7" s="264" customFormat="1" ht="30" customHeight="1" x14ac:dyDescent="0.2">
      <c r="A57" s="369" t="s">
        <v>426</v>
      </c>
      <c r="B57" s="483">
        <v>0</v>
      </c>
      <c r="C57" s="483">
        <v>0</v>
      </c>
      <c r="D57" s="279">
        <f t="shared" si="0"/>
        <v>0</v>
      </c>
      <c r="E57" s="486">
        <v>0</v>
      </c>
      <c r="F57" s="195"/>
      <c r="G57" s="195"/>
    </row>
    <row r="58" spans="1:7" ht="30" customHeight="1" x14ac:dyDescent="0.2">
      <c r="A58" s="369" t="s">
        <v>75</v>
      </c>
      <c r="B58" s="483">
        <v>0</v>
      </c>
      <c r="C58" s="483">
        <v>0</v>
      </c>
      <c r="D58" s="279">
        <f t="shared" si="0"/>
        <v>0</v>
      </c>
      <c r="E58" s="486">
        <v>0</v>
      </c>
      <c r="F58" s="195"/>
      <c r="G58" s="195"/>
    </row>
    <row r="59" spans="1:7" ht="30" customHeight="1" x14ac:dyDescent="0.2">
      <c r="A59" s="369" t="s">
        <v>76</v>
      </c>
      <c r="B59" s="484">
        <v>0</v>
      </c>
      <c r="C59" s="484">
        <v>0</v>
      </c>
      <c r="D59" s="280">
        <f t="shared" si="0"/>
        <v>0</v>
      </c>
      <c r="E59" s="487">
        <v>0</v>
      </c>
      <c r="F59" s="195"/>
      <c r="G59" s="195"/>
    </row>
    <row r="60" spans="1:7" s="123" customFormat="1" ht="20.25" customHeight="1" x14ac:dyDescent="0.2">
      <c r="A60" s="78" t="s">
        <v>77</v>
      </c>
      <c r="B60" s="281">
        <f>SUM(B15:B59)</f>
        <v>573</v>
      </c>
      <c r="C60" s="281">
        <f>SUM(C15:C59)</f>
        <v>110</v>
      </c>
      <c r="D60" s="281">
        <f>SUM(D15:D59)</f>
        <v>683</v>
      </c>
      <c r="E60" s="281">
        <f>SUM(E15:E59)</f>
        <v>200</v>
      </c>
      <c r="F60" s="195"/>
      <c r="G60" s="195"/>
    </row>
    <row r="61" spans="1:7" s="123" customFormat="1" ht="12" customHeight="1" x14ac:dyDescent="0.2">
      <c r="A61" s="79"/>
      <c r="B61" s="647" t="s">
        <v>383</v>
      </c>
      <c r="C61" s="648"/>
      <c r="D61" s="648"/>
      <c r="E61" s="195"/>
      <c r="F61" s="195"/>
      <c r="G61" s="195"/>
    </row>
    <row r="62" spans="1:7" s="123" customFormat="1" ht="12" customHeight="1" x14ac:dyDescent="0.2">
      <c r="A62" s="192" t="s">
        <v>150</v>
      </c>
      <c r="B62" s="195"/>
      <c r="C62" s="79"/>
      <c r="D62" s="195"/>
      <c r="E62" s="195"/>
      <c r="F62" s="195"/>
      <c r="G62" s="195"/>
    </row>
    <row r="63" spans="1:7" s="123" customFormat="1" ht="30" customHeight="1" x14ac:dyDescent="0.2">
      <c r="A63" s="649" t="s">
        <v>384</v>
      </c>
      <c r="B63" s="649"/>
      <c r="C63" s="649"/>
      <c r="D63" s="649"/>
      <c r="E63" s="649"/>
      <c r="F63" s="649"/>
      <c r="G63" s="649"/>
    </row>
    <row r="64" spans="1:7" s="123" customFormat="1" ht="30" customHeight="1" x14ac:dyDescent="0.2">
      <c r="A64" s="649" t="s">
        <v>409</v>
      </c>
      <c r="B64" s="649"/>
      <c r="C64" s="649"/>
      <c r="D64" s="649"/>
      <c r="E64" s="649"/>
      <c r="F64" s="649"/>
      <c r="G64" s="649"/>
    </row>
    <row r="65" spans="1:13" s="415" customFormat="1" ht="27" customHeight="1" x14ac:dyDescent="0.3">
      <c r="A65" s="534" t="s">
        <v>428</v>
      </c>
      <c r="B65" s="534"/>
      <c r="C65" s="534"/>
      <c r="D65" s="534"/>
      <c r="E65" s="534"/>
      <c r="F65" s="534"/>
      <c r="G65" s="534"/>
      <c r="H65" s="414"/>
      <c r="I65" s="414"/>
      <c r="J65" s="414"/>
      <c r="K65" s="414"/>
      <c r="L65" s="414"/>
      <c r="M65" s="414"/>
    </row>
    <row r="66" spans="1:13" s="60" customFormat="1" ht="16.5" customHeight="1" x14ac:dyDescent="0.3">
      <c r="A66" s="109" t="s">
        <v>82</v>
      </c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</row>
    <row r="67" spans="1:13" s="60" customFormat="1" ht="30.75" customHeight="1" x14ac:dyDescent="0.3">
      <c r="A67" s="534" t="s">
        <v>429</v>
      </c>
      <c r="B67" s="534"/>
      <c r="C67" s="534"/>
      <c r="D67" s="534"/>
      <c r="E67" s="534"/>
      <c r="F67" s="534"/>
      <c r="G67" s="534"/>
      <c r="H67" s="413"/>
      <c r="I67" s="413"/>
      <c r="J67" s="413"/>
      <c r="K67" s="413"/>
      <c r="L67" s="413"/>
      <c r="M67" s="413"/>
    </row>
    <row r="68" spans="1:13" ht="24.95" customHeight="1" x14ac:dyDescent="0.2">
      <c r="A68" s="69"/>
      <c r="F68" s="196"/>
      <c r="G68" s="196"/>
    </row>
    <row r="69" spans="1:13" ht="45.75" customHeight="1" x14ac:dyDescent="0.2">
      <c r="A69" s="643" t="s">
        <v>453</v>
      </c>
      <c r="B69" s="643"/>
      <c r="C69" s="643"/>
      <c r="D69" s="643"/>
      <c r="E69" s="643"/>
      <c r="F69" s="643"/>
      <c r="G69" s="643"/>
    </row>
    <row r="70" spans="1:13" ht="30" customHeight="1" x14ac:dyDescent="0.2">
      <c r="A70" s="78" t="s">
        <v>519</v>
      </c>
      <c r="B70" s="545" t="s">
        <v>517</v>
      </c>
      <c r="C70" s="545"/>
      <c r="D70" s="545" t="s">
        <v>518</v>
      </c>
      <c r="E70" s="640"/>
      <c r="F70" s="545" t="s">
        <v>385</v>
      </c>
      <c r="G70" s="640"/>
    </row>
    <row r="71" spans="1:13" ht="30" customHeight="1" x14ac:dyDescent="0.2">
      <c r="A71" s="369" t="s">
        <v>44</v>
      </c>
      <c r="B71" s="642">
        <v>0</v>
      </c>
      <c r="C71" s="642"/>
      <c r="D71" s="642">
        <v>0</v>
      </c>
      <c r="E71" s="642"/>
      <c r="F71" s="641">
        <f>B71+D71</f>
        <v>0</v>
      </c>
      <c r="G71" s="641"/>
    </row>
    <row r="72" spans="1:13" s="123" customFormat="1" ht="30" customHeight="1" x14ac:dyDescent="0.2">
      <c r="A72" s="369" t="s">
        <v>415</v>
      </c>
      <c r="B72" s="638">
        <v>0.33333333333333331</v>
      </c>
      <c r="C72" s="638"/>
      <c r="D72" s="638">
        <v>0.35416666666666669</v>
      </c>
      <c r="E72" s="638"/>
      <c r="F72" s="637">
        <f t="shared" ref="F72:F115" si="1">B72+D72</f>
        <v>0.6875</v>
      </c>
      <c r="G72" s="637"/>
    </row>
    <row r="73" spans="1:13" s="123" customFormat="1" ht="30" customHeight="1" x14ac:dyDescent="0.2">
      <c r="A73" s="369" t="s">
        <v>416</v>
      </c>
      <c r="B73" s="638">
        <v>0</v>
      </c>
      <c r="C73" s="638"/>
      <c r="D73" s="638">
        <v>0</v>
      </c>
      <c r="E73" s="638"/>
      <c r="F73" s="637">
        <f t="shared" si="1"/>
        <v>0</v>
      </c>
      <c r="G73" s="637"/>
    </row>
    <row r="74" spans="1:13" ht="30" customHeight="1" x14ac:dyDescent="0.2">
      <c r="A74" s="369" t="s">
        <v>417</v>
      </c>
      <c r="B74" s="638">
        <v>0.25</v>
      </c>
      <c r="C74" s="638"/>
      <c r="D74" s="638">
        <v>1.2916666666666667</v>
      </c>
      <c r="E74" s="638"/>
      <c r="F74" s="637">
        <f t="shared" si="1"/>
        <v>1.5416666666666667</v>
      </c>
      <c r="G74" s="637"/>
    </row>
    <row r="75" spans="1:13" ht="30" customHeight="1" x14ac:dyDescent="0.2">
      <c r="A75" s="369" t="s">
        <v>418</v>
      </c>
      <c r="B75" s="638">
        <v>0</v>
      </c>
      <c r="C75" s="638"/>
      <c r="D75" s="638">
        <v>0</v>
      </c>
      <c r="E75" s="638"/>
      <c r="F75" s="637">
        <f t="shared" si="1"/>
        <v>0</v>
      </c>
      <c r="G75" s="637"/>
    </row>
    <row r="76" spans="1:13" ht="30" customHeight="1" x14ac:dyDescent="0.2">
      <c r="A76" s="369" t="s">
        <v>419</v>
      </c>
      <c r="B76" s="638">
        <v>8.3333333333333329E-2</v>
      </c>
      <c r="C76" s="638"/>
      <c r="D76" s="638">
        <v>2.3125</v>
      </c>
      <c r="E76" s="638"/>
      <c r="F76" s="637">
        <f t="shared" si="1"/>
        <v>2.3958333333333335</v>
      </c>
      <c r="G76" s="637"/>
    </row>
    <row r="77" spans="1:13" ht="30" customHeight="1" x14ac:dyDescent="0.2">
      <c r="A77" s="369" t="s">
        <v>45</v>
      </c>
      <c r="B77" s="638">
        <v>6.166666666666667</v>
      </c>
      <c r="C77" s="638"/>
      <c r="D77" s="638">
        <v>9.625</v>
      </c>
      <c r="E77" s="638"/>
      <c r="F77" s="637">
        <f t="shared" si="1"/>
        <v>15.791666666666668</v>
      </c>
      <c r="G77" s="637"/>
    </row>
    <row r="78" spans="1:13" ht="30" customHeight="1" x14ac:dyDescent="0.2">
      <c r="A78" s="369" t="s">
        <v>46</v>
      </c>
      <c r="B78" s="638">
        <v>7.458333333333333</v>
      </c>
      <c r="C78" s="638"/>
      <c r="D78" s="638">
        <v>0.54166666666666663</v>
      </c>
      <c r="E78" s="638"/>
      <c r="F78" s="637">
        <f t="shared" si="1"/>
        <v>8</v>
      </c>
      <c r="G78" s="637"/>
    </row>
    <row r="79" spans="1:13" ht="30" customHeight="1" x14ac:dyDescent="0.2">
      <c r="A79" s="369" t="s">
        <v>47</v>
      </c>
      <c r="B79" s="638">
        <v>2.0833333333333335</v>
      </c>
      <c r="C79" s="638"/>
      <c r="D79" s="638">
        <v>0</v>
      </c>
      <c r="E79" s="638"/>
      <c r="F79" s="637">
        <f t="shared" si="1"/>
        <v>2.0833333333333335</v>
      </c>
      <c r="G79" s="637"/>
    </row>
    <row r="80" spans="1:13" ht="30" customHeight="1" x14ac:dyDescent="0.2">
      <c r="A80" s="369" t="s">
        <v>48</v>
      </c>
      <c r="B80" s="638">
        <v>0</v>
      </c>
      <c r="C80" s="638"/>
      <c r="D80" s="638">
        <v>0</v>
      </c>
      <c r="E80" s="638"/>
      <c r="F80" s="637">
        <f t="shared" si="1"/>
        <v>0</v>
      </c>
      <c r="G80" s="637"/>
    </row>
    <row r="81" spans="1:7" ht="30" customHeight="1" x14ac:dyDescent="0.2">
      <c r="A81" s="369" t="s">
        <v>49</v>
      </c>
      <c r="B81" s="638">
        <v>1.2916666666666667</v>
      </c>
      <c r="C81" s="638"/>
      <c r="D81" s="638">
        <v>0.125</v>
      </c>
      <c r="E81" s="638"/>
      <c r="F81" s="637">
        <f t="shared" si="1"/>
        <v>1.4166666666666667</v>
      </c>
      <c r="G81" s="637"/>
    </row>
    <row r="82" spans="1:7" ht="30" customHeight="1" x14ac:dyDescent="0.2">
      <c r="A82" s="369" t="s">
        <v>50</v>
      </c>
      <c r="B82" s="638">
        <v>0</v>
      </c>
      <c r="C82" s="638"/>
      <c r="D82" s="638">
        <v>0</v>
      </c>
      <c r="E82" s="638"/>
      <c r="F82" s="637">
        <f t="shared" si="1"/>
        <v>0</v>
      </c>
      <c r="G82" s="637"/>
    </row>
    <row r="83" spans="1:7" ht="30" customHeight="1" x14ac:dyDescent="0.2">
      <c r="A83" s="369" t="s">
        <v>51</v>
      </c>
      <c r="B83" s="638">
        <v>0</v>
      </c>
      <c r="C83" s="638"/>
      <c r="D83" s="638">
        <v>0</v>
      </c>
      <c r="E83" s="638"/>
      <c r="F83" s="637">
        <f t="shared" si="1"/>
        <v>0</v>
      </c>
      <c r="G83" s="637"/>
    </row>
    <row r="84" spans="1:7" ht="30" customHeight="1" x14ac:dyDescent="0.2">
      <c r="A84" s="369" t="s">
        <v>52</v>
      </c>
      <c r="B84" s="638">
        <v>0</v>
      </c>
      <c r="C84" s="638"/>
      <c r="D84" s="638">
        <v>0</v>
      </c>
      <c r="E84" s="638"/>
      <c r="F84" s="637">
        <f t="shared" si="1"/>
        <v>0</v>
      </c>
      <c r="G84" s="637"/>
    </row>
    <row r="85" spans="1:7" ht="30" customHeight="1" x14ac:dyDescent="0.2">
      <c r="A85" s="369" t="s">
        <v>53</v>
      </c>
      <c r="B85" s="638">
        <v>0</v>
      </c>
      <c r="C85" s="638"/>
      <c r="D85" s="638">
        <v>0</v>
      </c>
      <c r="E85" s="638"/>
      <c r="F85" s="637">
        <f t="shared" si="1"/>
        <v>0</v>
      </c>
      <c r="G85" s="637"/>
    </row>
    <row r="86" spans="1:7" ht="30" customHeight="1" x14ac:dyDescent="0.2">
      <c r="A86" s="369" t="s">
        <v>54</v>
      </c>
      <c r="B86" s="638">
        <v>0</v>
      </c>
      <c r="C86" s="638"/>
      <c r="D86" s="638">
        <v>0</v>
      </c>
      <c r="E86" s="638"/>
      <c r="F86" s="637">
        <f t="shared" si="1"/>
        <v>0</v>
      </c>
      <c r="G86" s="637"/>
    </row>
    <row r="87" spans="1:7" ht="30" customHeight="1" x14ac:dyDescent="0.2">
      <c r="A87" s="369" t="s">
        <v>55</v>
      </c>
      <c r="B87" s="638">
        <v>0.29166666666666669</v>
      </c>
      <c r="C87" s="638"/>
      <c r="D87" s="638">
        <v>0</v>
      </c>
      <c r="E87" s="638"/>
      <c r="F87" s="637">
        <f t="shared" si="1"/>
        <v>0.29166666666666669</v>
      </c>
      <c r="G87" s="637"/>
    </row>
    <row r="88" spans="1:7" ht="30" customHeight="1" x14ac:dyDescent="0.2">
      <c r="A88" s="369" t="s">
        <v>56</v>
      </c>
      <c r="B88" s="638">
        <v>25.479166666666668</v>
      </c>
      <c r="C88" s="638"/>
      <c r="D88" s="638">
        <v>0.29166666666666669</v>
      </c>
      <c r="E88" s="638"/>
      <c r="F88" s="637">
        <f t="shared" si="1"/>
        <v>25.770833333333336</v>
      </c>
      <c r="G88" s="637"/>
    </row>
    <row r="89" spans="1:7" ht="30" customHeight="1" x14ac:dyDescent="0.2">
      <c r="A89" s="369" t="s">
        <v>57</v>
      </c>
      <c r="B89" s="638">
        <v>7.958333333333333</v>
      </c>
      <c r="C89" s="638"/>
      <c r="D89" s="638">
        <v>0</v>
      </c>
      <c r="E89" s="638"/>
      <c r="F89" s="637">
        <f t="shared" si="1"/>
        <v>7.958333333333333</v>
      </c>
      <c r="G89" s="637"/>
    </row>
    <row r="90" spans="1:7" ht="30" customHeight="1" x14ac:dyDescent="0.2">
      <c r="A90" s="369" t="s">
        <v>58</v>
      </c>
      <c r="B90" s="638">
        <v>0</v>
      </c>
      <c r="C90" s="638"/>
      <c r="D90" s="638">
        <v>0</v>
      </c>
      <c r="E90" s="638"/>
      <c r="F90" s="637">
        <f t="shared" si="1"/>
        <v>0</v>
      </c>
      <c r="G90" s="637"/>
    </row>
    <row r="91" spans="1:7" ht="30" customHeight="1" x14ac:dyDescent="0.2">
      <c r="A91" s="369" t="s">
        <v>59</v>
      </c>
      <c r="B91" s="638">
        <v>0</v>
      </c>
      <c r="C91" s="638"/>
      <c r="D91" s="638">
        <v>0</v>
      </c>
      <c r="E91" s="638"/>
      <c r="F91" s="637">
        <f t="shared" si="1"/>
        <v>0</v>
      </c>
      <c r="G91" s="637"/>
    </row>
    <row r="92" spans="1:7" ht="30" customHeight="1" x14ac:dyDescent="0.2">
      <c r="A92" s="369" t="s">
        <v>60</v>
      </c>
      <c r="B92" s="638">
        <v>0</v>
      </c>
      <c r="C92" s="638"/>
      <c r="D92" s="638">
        <v>0</v>
      </c>
      <c r="E92" s="638"/>
      <c r="F92" s="637">
        <f t="shared" si="1"/>
        <v>0</v>
      </c>
      <c r="G92" s="637"/>
    </row>
    <row r="93" spans="1:7" ht="30" customHeight="1" x14ac:dyDescent="0.2">
      <c r="A93" s="369" t="s">
        <v>61</v>
      </c>
      <c r="B93" s="638">
        <v>0</v>
      </c>
      <c r="C93" s="638"/>
      <c r="D93" s="638">
        <v>0</v>
      </c>
      <c r="E93" s="638"/>
      <c r="F93" s="637">
        <f t="shared" si="1"/>
        <v>0</v>
      </c>
      <c r="G93" s="637"/>
    </row>
    <row r="94" spans="1:7" ht="30" customHeight="1" x14ac:dyDescent="0.2">
      <c r="A94" s="369" t="s">
        <v>62</v>
      </c>
      <c r="B94" s="638">
        <v>0</v>
      </c>
      <c r="C94" s="638"/>
      <c r="D94" s="638">
        <v>0</v>
      </c>
      <c r="E94" s="638"/>
      <c r="F94" s="637">
        <f t="shared" si="1"/>
        <v>0</v>
      </c>
      <c r="G94" s="637"/>
    </row>
    <row r="95" spans="1:7" ht="30" customHeight="1" x14ac:dyDescent="0.2">
      <c r="A95" s="369" t="s">
        <v>63</v>
      </c>
      <c r="B95" s="638">
        <v>0</v>
      </c>
      <c r="C95" s="638"/>
      <c r="D95" s="638">
        <v>0</v>
      </c>
      <c r="E95" s="638"/>
      <c r="F95" s="637">
        <f t="shared" si="1"/>
        <v>0</v>
      </c>
      <c r="G95" s="637"/>
    </row>
    <row r="96" spans="1:7" ht="30" customHeight="1" x14ac:dyDescent="0.2">
      <c r="A96" s="369" t="s">
        <v>64</v>
      </c>
      <c r="B96" s="638">
        <v>0</v>
      </c>
      <c r="C96" s="638"/>
      <c r="D96" s="638">
        <v>0</v>
      </c>
      <c r="E96" s="638"/>
      <c r="F96" s="637">
        <f t="shared" si="1"/>
        <v>0</v>
      </c>
      <c r="G96" s="637"/>
    </row>
    <row r="97" spans="1:7" ht="30" customHeight="1" x14ac:dyDescent="0.2">
      <c r="A97" s="369" t="s">
        <v>65</v>
      </c>
      <c r="B97" s="638">
        <v>0</v>
      </c>
      <c r="C97" s="638"/>
      <c r="D97" s="638">
        <v>0</v>
      </c>
      <c r="E97" s="638"/>
      <c r="F97" s="637">
        <f t="shared" si="1"/>
        <v>0</v>
      </c>
      <c r="G97" s="637"/>
    </row>
    <row r="98" spans="1:7" ht="30" customHeight="1" x14ac:dyDescent="0.2">
      <c r="A98" s="369" t="s">
        <v>66</v>
      </c>
      <c r="B98" s="638">
        <v>0</v>
      </c>
      <c r="C98" s="638"/>
      <c r="D98" s="638">
        <v>0</v>
      </c>
      <c r="E98" s="638"/>
      <c r="F98" s="637">
        <f t="shared" si="1"/>
        <v>0</v>
      </c>
      <c r="G98" s="637"/>
    </row>
    <row r="99" spans="1:7" ht="30" customHeight="1" x14ac:dyDescent="0.2">
      <c r="A99" s="369" t="s">
        <v>67</v>
      </c>
      <c r="B99" s="638">
        <v>0</v>
      </c>
      <c r="C99" s="638"/>
      <c r="D99" s="638">
        <v>0</v>
      </c>
      <c r="E99" s="638"/>
      <c r="F99" s="637">
        <f t="shared" si="1"/>
        <v>0</v>
      </c>
      <c r="G99" s="637"/>
    </row>
    <row r="100" spans="1:7" ht="30" customHeight="1" x14ac:dyDescent="0.2">
      <c r="A100" s="369" t="s">
        <v>68</v>
      </c>
      <c r="B100" s="638">
        <v>0</v>
      </c>
      <c r="C100" s="638"/>
      <c r="D100" s="638">
        <v>0</v>
      </c>
      <c r="E100" s="638"/>
      <c r="F100" s="637">
        <f t="shared" si="1"/>
        <v>0</v>
      </c>
      <c r="G100" s="637"/>
    </row>
    <row r="101" spans="1:7" ht="30" customHeight="1" x14ac:dyDescent="0.2">
      <c r="A101" s="369" t="s">
        <v>420</v>
      </c>
      <c r="B101" s="638">
        <v>0</v>
      </c>
      <c r="C101" s="638"/>
      <c r="D101" s="638">
        <v>0</v>
      </c>
      <c r="E101" s="638"/>
      <c r="F101" s="637">
        <f t="shared" si="1"/>
        <v>0</v>
      </c>
      <c r="G101" s="637"/>
    </row>
    <row r="102" spans="1:7" ht="30" customHeight="1" x14ac:dyDescent="0.2">
      <c r="A102" s="369" t="s">
        <v>421</v>
      </c>
      <c r="B102" s="638">
        <v>0</v>
      </c>
      <c r="C102" s="638"/>
      <c r="D102" s="638">
        <v>0</v>
      </c>
      <c r="E102" s="638"/>
      <c r="F102" s="637">
        <f t="shared" si="1"/>
        <v>0</v>
      </c>
      <c r="G102" s="637"/>
    </row>
    <row r="103" spans="1:7" ht="30" customHeight="1" x14ac:dyDescent="0.2">
      <c r="A103" s="369" t="s">
        <v>422</v>
      </c>
      <c r="B103" s="638">
        <v>0</v>
      </c>
      <c r="C103" s="638"/>
      <c r="D103" s="638">
        <v>0</v>
      </c>
      <c r="E103" s="638"/>
      <c r="F103" s="637">
        <f t="shared" si="1"/>
        <v>0</v>
      </c>
      <c r="G103" s="637"/>
    </row>
    <row r="104" spans="1:7" ht="30" customHeight="1" x14ac:dyDescent="0.2">
      <c r="A104" s="369" t="s">
        <v>69</v>
      </c>
      <c r="B104" s="638">
        <v>0</v>
      </c>
      <c r="C104" s="638"/>
      <c r="D104" s="638">
        <v>0</v>
      </c>
      <c r="E104" s="638"/>
      <c r="F104" s="637">
        <f t="shared" si="1"/>
        <v>0</v>
      </c>
      <c r="G104" s="637"/>
    </row>
    <row r="105" spans="1:7" ht="30" customHeight="1" x14ac:dyDescent="0.2">
      <c r="A105" s="369" t="s">
        <v>423</v>
      </c>
      <c r="B105" s="638">
        <v>0</v>
      </c>
      <c r="C105" s="638"/>
      <c r="D105" s="638">
        <v>0</v>
      </c>
      <c r="E105" s="638"/>
      <c r="F105" s="637">
        <f t="shared" si="1"/>
        <v>0</v>
      </c>
      <c r="G105" s="637"/>
    </row>
    <row r="106" spans="1:7" ht="30" customHeight="1" x14ac:dyDescent="0.2">
      <c r="A106" s="369" t="s">
        <v>424</v>
      </c>
      <c r="B106" s="638">
        <v>0</v>
      </c>
      <c r="C106" s="638"/>
      <c r="D106" s="638">
        <v>0</v>
      </c>
      <c r="E106" s="638"/>
      <c r="F106" s="637">
        <f t="shared" si="1"/>
        <v>0</v>
      </c>
      <c r="G106" s="637"/>
    </row>
    <row r="107" spans="1:7" ht="30" customHeight="1" x14ac:dyDescent="0.2">
      <c r="A107" s="369" t="s">
        <v>425</v>
      </c>
      <c r="B107" s="638">
        <v>0</v>
      </c>
      <c r="C107" s="638"/>
      <c r="D107" s="638">
        <v>0</v>
      </c>
      <c r="E107" s="638"/>
      <c r="F107" s="637">
        <f t="shared" si="1"/>
        <v>0</v>
      </c>
      <c r="G107" s="637"/>
    </row>
    <row r="108" spans="1:7" ht="30" customHeight="1" x14ac:dyDescent="0.2">
      <c r="A108" s="369" t="s">
        <v>70</v>
      </c>
      <c r="B108" s="638">
        <v>0</v>
      </c>
      <c r="C108" s="638"/>
      <c r="D108" s="638">
        <v>0</v>
      </c>
      <c r="E108" s="638"/>
      <c r="F108" s="637">
        <f t="shared" si="1"/>
        <v>0</v>
      </c>
      <c r="G108" s="637"/>
    </row>
    <row r="109" spans="1:7" ht="30" customHeight="1" x14ac:dyDescent="0.2">
      <c r="A109" s="369" t="s">
        <v>71</v>
      </c>
      <c r="B109" s="638">
        <v>0</v>
      </c>
      <c r="C109" s="638"/>
      <c r="D109" s="638">
        <v>0</v>
      </c>
      <c r="E109" s="638"/>
      <c r="F109" s="637">
        <f t="shared" si="1"/>
        <v>0</v>
      </c>
      <c r="G109" s="637"/>
    </row>
    <row r="110" spans="1:7" ht="30" customHeight="1" x14ac:dyDescent="0.2">
      <c r="A110" s="369" t="s">
        <v>72</v>
      </c>
      <c r="B110" s="638">
        <v>0</v>
      </c>
      <c r="C110" s="638"/>
      <c r="D110" s="638">
        <v>0</v>
      </c>
      <c r="E110" s="638"/>
      <c r="F110" s="637">
        <f t="shared" si="1"/>
        <v>0</v>
      </c>
      <c r="G110" s="637"/>
    </row>
    <row r="111" spans="1:7" ht="30" customHeight="1" x14ac:dyDescent="0.2">
      <c r="A111" s="369" t="s">
        <v>73</v>
      </c>
      <c r="B111" s="638">
        <v>0</v>
      </c>
      <c r="C111" s="638"/>
      <c r="D111" s="638">
        <v>0</v>
      </c>
      <c r="E111" s="638"/>
      <c r="F111" s="637">
        <f t="shared" si="1"/>
        <v>0</v>
      </c>
      <c r="G111" s="637"/>
    </row>
    <row r="112" spans="1:7" ht="30" customHeight="1" x14ac:dyDescent="0.2">
      <c r="A112" s="369" t="s">
        <v>74</v>
      </c>
      <c r="B112" s="638">
        <v>0</v>
      </c>
      <c r="C112" s="638"/>
      <c r="D112" s="638">
        <v>0</v>
      </c>
      <c r="E112" s="638"/>
      <c r="F112" s="637">
        <f t="shared" si="1"/>
        <v>0</v>
      </c>
      <c r="G112" s="637"/>
    </row>
    <row r="113" spans="1:13" ht="30" customHeight="1" x14ac:dyDescent="0.2">
      <c r="A113" s="369" t="s">
        <v>426</v>
      </c>
      <c r="B113" s="638">
        <v>0</v>
      </c>
      <c r="C113" s="638"/>
      <c r="D113" s="638">
        <v>0</v>
      </c>
      <c r="E113" s="638"/>
      <c r="F113" s="637">
        <f t="shared" si="1"/>
        <v>0</v>
      </c>
      <c r="G113" s="637"/>
    </row>
    <row r="114" spans="1:13" ht="30" customHeight="1" x14ac:dyDescent="0.2">
      <c r="A114" s="369" t="s">
        <v>75</v>
      </c>
      <c r="B114" s="638">
        <v>0</v>
      </c>
      <c r="C114" s="638"/>
      <c r="D114" s="638">
        <v>0</v>
      </c>
      <c r="E114" s="638"/>
      <c r="F114" s="637">
        <f t="shared" si="1"/>
        <v>0</v>
      </c>
      <c r="G114" s="637"/>
    </row>
    <row r="115" spans="1:13" ht="30" customHeight="1" x14ac:dyDescent="0.2">
      <c r="A115" s="369" t="s">
        <v>76</v>
      </c>
      <c r="B115" s="639">
        <v>0</v>
      </c>
      <c r="C115" s="639"/>
      <c r="D115" s="639">
        <v>0</v>
      </c>
      <c r="E115" s="639"/>
      <c r="F115" s="634">
        <f t="shared" si="1"/>
        <v>0</v>
      </c>
      <c r="G115" s="634"/>
    </row>
    <row r="116" spans="1:13" x14ac:dyDescent="0.2">
      <c r="A116" s="197"/>
      <c r="B116" s="197"/>
      <c r="C116" s="197"/>
      <c r="D116" s="197"/>
      <c r="E116" s="197"/>
      <c r="F116" s="197"/>
      <c r="G116" s="197"/>
    </row>
    <row r="117" spans="1:13" ht="13.5" x14ac:dyDescent="0.2">
      <c r="A117" s="192" t="s">
        <v>150</v>
      </c>
      <c r="B117" s="117"/>
      <c r="C117" s="117"/>
      <c r="D117" s="117"/>
      <c r="E117" s="117"/>
      <c r="F117" s="117"/>
      <c r="G117" s="117"/>
    </row>
    <row r="118" spans="1:13" ht="13.5" x14ac:dyDescent="0.2">
      <c r="A118" s="631" t="s">
        <v>526</v>
      </c>
      <c r="B118" s="631"/>
      <c r="C118" s="631"/>
      <c r="D118" s="631"/>
      <c r="E118" s="631"/>
      <c r="F118" s="631"/>
      <c r="G118" s="631"/>
      <c r="H118" s="631"/>
    </row>
    <row r="119" spans="1:13" s="415" customFormat="1" ht="23.25" customHeight="1" x14ac:dyDescent="0.3">
      <c r="A119" s="534" t="s">
        <v>428</v>
      </c>
      <c r="B119" s="534"/>
      <c r="C119" s="534"/>
      <c r="D119" s="534"/>
      <c r="E119" s="534"/>
      <c r="F119" s="534"/>
      <c r="G119" s="534"/>
      <c r="H119" s="414"/>
      <c r="I119" s="414"/>
      <c r="J119" s="414"/>
      <c r="K119" s="414"/>
      <c r="L119" s="414"/>
      <c r="M119" s="414"/>
    </row>
    <row r="120" spans="1:13" s="60" customFormat="1" ht="13.35" customHeight="1" x14ac:dyDescent="0.3">
      <c r="A120" s="109" t="s">
        <v>82</v>
      </c>
      <c r="B120" s="370"/>
      <c r="C120" s="370"/>
      <c r="D120" s="370"/>
      <c r="E120" s="370"/>
      <c r="F120" s="370"/>
      <c r="G120" s="370"/>
      <c r="H120" s="370"/>
      <c r="I120" s="370"/>
      <c r="J120" s="370"/>
      <c r="K120" s="370"/>
      <c r="L120" s="370"/>
      <c r="M120" s="370"/>
    </row>
    <row r="121" spans="1:13" s="60" customFormat="1" ht="23.25" customHeight="1" x14ac:dyDescent="0.3">
      <c r="A121" s="534" t="s">
        <v>429</v>
      </c>
      <c r="B121" s="534"/>
      <c r="C121" s="534"/>
      <c r="D121" s="534"/>
      <c r="E121" s="534"/>
      <c r="F121" s="534"/>
      <c r="G121" s="534"/>
      <c r="H121" s="413"/>
      <c r="I121" s="413"/>
      <c r="J121" s="413"/>
      <c r="K121" s="413"/>
      <c r="L121" s="413"/>
      <c r="M121" s="413"/>
    </row>
    <row r="122" spans="1:13" x14ac:dyDescent="0.2">
      <c r="A122" s="198"/>
    </row>
    <row r="123" spans="1:13" ht="37.5" customHeight="1" x14ac:dyDescent="0.2">
      <c r="A123" s="632" t="s">
        <v>26</v>
      </c>
      <c r="B123" s="632"/>
      <c r="C123" s="632"/>
      <c r="D123" s="199"/>
      <c r="E123" s="199"/>
      <c r="F123" s="199"/>
      <c r="G123" s="199"/>
    </row>
    <row r="124" spans="1:13" ht="30" customHeight="1" x14ac:dyDescent="0.2">
      <c r="A124" s="261" t="s">
        <v>386</v>
      </c>
      <c r="B124" s="633" t="s">
        <v>277</v>
      </c>
      <c r="C124" s="633"/>
    </row>
    <row r="125" spans="1:13" ht="30" customHeight="1" x14ac:dyDescent="0.2">
      <c r="A125" s="240" t="s">
        <v>387</v>
      </c>
      <c r="B125" s="635">
        <v>0</v>
      </c>
      <c r="C125" s="635"/>
    </row>
    <row r="126" spans="1:13" ht="30" customHeight="1" x14ac:dyDescent="0.2">
      <c r="A126" s="241" t="s">
        <v>388</v>
      </c>
      <c r="B126" s="636">
        <v>0</v>
      </c>
      <c r="C126" s="636"/>
    </row>
    <row r="127" spans="1:13" ht="15" customHeight="1" x14ac:dyDescent="0.2">
      <c r="A127" s="68" t="s">
        <v>77</v>
      </c>
      <c r="B127" s="630">
        <f>SUM(B125:C126)</f>
        <v>0</v>
      </c>
      <c r="C127" s="630"/>
    </row>
    <row r="129" spans="1:7" ht="13.5" x14ac:dyDescent="0.2">
      <c r="A129" s="192" t="s">
        <v>150</v>
      </c>
      <c r="B129" s="117"/>
      <c r="C129" s="117"/>
      <c r="D129" s="117"/>
      <c r="E129" s="117"/>
      <c r="F129" s="117"/>
      <c r="G129" s="117"/>
    </row>
    <row r="130" spans="1:7" ht="13.5" x14ac:dyDescent="0.2">
      <c r="A130" s="154" t="s">
        <v>542</v>
      </c>
      <c r="B130" s="200"/>
      <c r="C130" s="200"/>
      <c r="D130" s="200"/>
      <c r="E130" s="200"/>
      <c r="F130" s="200"/>
      <c r="G130" s="200"/>
    </row>
    <row r="131" spans="1:7" ht="13.5" x14ac:dyDescent="0.2">
      <c r="A131" s="154" t="s">
        <v>543</v>
      </c>
      <c r="B131" s="200"/>
      <c r="C131" s="200"/>
      <c r="D131" s="200"/>
      <c r="E131" s="200"/>
      <c r="F131" s="200"/>
      <c r="G131" s="200"/>
    </row>
  </sheetData>
  <sheetProtection algorithmName="SHA-512" hashValue="zyLLaaLjDKZ8nYpjvB+bfn84MmMIBQmKmWSWBE3mlss9XGCuS4c0iu1R6okkPUFCx5tnrap4uv5gqSZvQGSFZQ==" saltValue="atItUy/ZN9w5KABmChUX7g==" spinCount="100000" sheet="1" selectLockedCells="1"/>
  <mergeCells count="157">
    <mergeCell ref="A69:G69"/>
    <mergeCell ref="A1:G1"/>
    <mergeCell ref="A11:G11"/>
    <mergeCell ref="A12:G12"/>
    <mergeCell ref="A13:A14"/>
    <mergeCell ref="D13:E13"/>
    <mergeCell ref="B61:D61"/>
    <mergeCell ref="A65:G65"/>
    <mergeCell ref="A67:G67"/>
    <mergeCell ref="A64:G64"/>
    <mergeCell ref="A63:G63"/>
    <mergeCell ref="F73:G73"/>
    <mergeCell ref="F74:G74"/>
    <mergeCell ref="B70:C70"/>
    <mergeCell ref="D70:E70"/>
    <mergeCell ref="F70:G70"/>
    <mergeCell ref="F72:G72"/>
    <mergeCell ref="F71:G71"/>
    <mergeCell ref="B73:C73"/>
    <mergeCell ref="D73:E73"/>
    <mergeCell ref="B74:C74"/>
    <mergeCell ref="D74:E74"/>
    <mergeCell ref="B72:C72"/>
    <mergeCell ref="D72:E72"/>
    <mergeCell ref="B71:C71"/>
    <mergeCell ref="D71:E71"/>
    <mergeCell ref="F77:G77"/>
    <mergeCell ref="F78:G78"/>
    <mergeCell ref="F75:G75"/>
    <mergeCell ref="F76:G76"/>
    <mergeCell ref="B77:C77"/>
    <mergeCell ref="D77:E77"/>
    <mergeCell ref="B78:C78"/>
    <mergeCell ref="D78:E78"/>
    <mergeCell ref="B75:C75"/>
    <mergeCell ref="D75:E75"/>
    <mergeCell ref="B76:C76"/>
    <mergeCell ref="D76:E76"/>
    <mergeCell ref="F81:G81"/>
    <mergeCell ref="F82:G82"/>
    <mergeCell ref="F79:G79"/>
    <mergeCell ref="F80:G80"/>
    <mergeCell ref="B81:C81"/>
    <mergeCell ref="D81:E81"/>
    <mergeCell ref="B82:C82"/>
    <mergeCell ref="D82:E82"/>
    <mergeCell ref="B79:C79"/>
    <mergeCell ref="D79:E79"/>
    <mergeCell ref="B80:C80"/>
    <mergeCell ref="D80:E80"/>
    <mergeCell ref="F85:G85"/>
    <mergeCell ref="F86:G86"/>
    <mergeCell ref="F83:G83"/>
    <mergeCell ref="F84:G84"/>
    <mergeCell ref="B85:C85"/>
    <mergeCell ref="D85:E85"/>
    <mergeCell ref="B86:C86"/>
    <mergeCell ref="D86:E86"/>
    <mergeCell ref="B83:C83"/>
    <mergeCell ref="D83:E83"/>
    <mergeCell ref="B84:C84"/>
    <mergeCell ref="D84:E84"/>
    <mergeCell ref="F89:G89"/>
    <mergeCell ref="F90:G90"/>
    <mergeCell ref="F87:G87"/>
    <mergeCell ref="F88:G88"/>
    <mergeCell ref="B89:C89"/>
    <mergeCell ref="D89:E89"/>
    <mergeCell ref="B90:C90"/>
    <mergeCell ref="D90:E90"/>
    <mergeCell ref="B87:C87"/>
    <mergeCell ref="D87:E87"/>
    <mergeCell ref="B88:C88"/>
    <mergeCell ref="D88:E88"/>
    <mergeCell ref="F93:G93"/>
    <mergeCell ref="F94:G94"/>
    <mergeCell ref="F91:G91"/>
    <mergeCell ref="F92:G92"/>
    <mergeCell ref="B93:C93"/>
    <mergeCell ref="D93:E93"/>
    <mergeCell ref="B94:C94"/>
    <mergeCell ref="D94:E94"/>
    <mergeCell ref="B91:C91"/>
    <mergeCell ref="D91:E91"/>
    <mergeCell ref="B92:C92"/>
    <mergeCell ref="D92:E92"/>
    <mergeCell ref="F97:G97"/>
    <mergeCell ref="F98:G98"/>
    <mergeCell ref="F95:G95"/>
    <mergeCell ref="F96:G96"/>
    <mergeCell ref="B97:C97"/>
    <mergeCell ref="D97:E97"/>
    <mergeCell ref="B98:C98"/>
    <mergeCell ref="D98:E98"/>
    <mergeCell ref="B95:C95"/>
    <mergeCell ref="D95:E95"/>
    <mergeCell ref="B96:C96"/>
    <mergeCell ref="D96:E96"/>
    <mergeCell ref="F101:G101"/>
    <mergeCell ref="F102:G102"/>
    <mergeCell ref="F99:G99"/>
    <mergeCell ref="F100:G100"/>
    <mergeCell ref="B101:C101"/>
    <mergeCell ref="D101:E101"/>
    <mergeCell ref="B102:C102"/>
    <mergeCell ref="D102:E102"/>
    <mergeCell ref="B99:C99"/>
    <mergeCell ref="D99:E99"/>
    <mergeCell ref="B100:C100"/>
    <mergeCell ref="D100:E100"/>
    <mergeCell ref="D112:E112"/>
    <mergeCell ref="F105:G105"/>
    <mergeCell ref="F106:G106"/>
    <mergeCell ref="F103:G103"/>
    <mergeCell ref="F104:G104"/>
    <mergeCell ref="B105:C105"/>
    <mergeCell ref="D105:E105"/>
    <mergeCell ref="B106:C106"/>
    <mergeCell ref="D106:E106"/>
    <mergeCell ref="B103:C103"/>
    <mergeCell ref="D103:E103"/>
    <mergeCell ref="B104:C104"/>
    <mergeCell ref="D104:E104"/>
    <mergeCell ref="F107:G107"/>
    <mergeCell ref="F108:G108"/>
    <mergeCell ref="B109:C109"/>
    <mergeCell ref="D109:E109"/>
    <mergeCell ref="B110:C110"/>
    <mergeCell ref="D110:E110"/>
    <mergeCell ref="B107:C107"/>
    <mergeCell ref="D107:E107"/>
    <mergeCell ref="B108:C108"/>
    <mergeCell ref="D108:E108"/>
    <mergeCell ref="B127:C127"/>
    <mergeCell ref="A118:H118"/>
    <mergeCell ref="A123:C123"/>
    <mergeCell ref="B124:C124"/>
    <mergeCell ref="F115:G115"/>
    <mergeCell ref="B125:C125"/>
    <mergeCell ref="B126:C126"/>
    <mergeCell ref="F109:G109"/>
    <mergeCell ref="F110:G110"/>
    <mergeCell ref="F113:G113"/>
    <mergeCell ref="F114:G114"/>
    <mergeCell ref="A119:G119"/>
    <mergeCell ref="A121:G121"/>
    <mergeCell ref="F111:G111"/>
    <mergeCell ref="F112:G112"/>
    <mergeCell ref="B114:C114"/>
    <mergeCell ref="D114:E114"/>
    <mergeCell ref="B115:C115"/>
    <mergeCell ref="D115:E115"/>
    <mergeCell ref="B113:C113"/>
    <mergeCell ref="D113:E113"/>
    <mergeCell ref="B111:C111"/>
    <mergeCell ref="D111:E111"/>
    <mergeCell ref="B112:C112"/>
  </mergeCells>
  <phoneticPr fontId="43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landscape" horizontalDpi="4294967295" verticalDpi="4294967295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D839"/>
  <sheetViews>
    <sheetView showGridLines="0" topLeftCell="A13" zoomScaleNormal="100" workbookViewId="0">
      <selection activeCell="B19" sqref="B19"/>
    </sheetView>
  </sheetViews>
  <sheetFormatPr defaultColWidth="9.140625" defaultRowHeight="9" x14ac:dyDescent="0.15"/>
  <cols>
    <col min="1" max="1" width="60.7109375" style="207" customWidth="1"/>
    <col min="2" max="2" width="20.7109375" style="77" customWidth="1"/>
    <col min="3" max="5" width="10.7109375" style="77" customWidth="1"/>
    <col min="6" max="16384" width="9.140625" style="77"/>
  </cols>
  <sheetData>
    <row r="1" spans="1:4" s="201" customFormat="1" ht="30" customHeight="1" x14ac:dyDescent="0.3">
      <c r="A1" s="650" t="s">
        <v>28</v>
      </c>
      <c r="B1" s="650"/>
    </row>
    <row r="2" spans="1:4" s="203" customFormat="1" ht="30" customHeight="1" x14ac:dyDescent="0.2">
      <c r="A2" s="268" t="s">
        <v>389</v>
      </c>
      <c r="B2" s="269" t="s">
        <v>341</v>
      </c>
      <c r="C2" s="202"/>
    </row>
    <row r="3" spans="1:4" ht="24.95" customHeight="1" x14ac:dyDescent="0.15">
      <c r="A3" s="240" t="s">
        <v>390</v>
      </c>
      <c r="B3" s="306">
        <v>129</v>
      </c>
    </row>
    <row r="4" spans="1:4" ht="24.95" customHeight="1" x14ac:dyDescent="0.15">
      <c r="A4" s="166" t="s">
        <v>391</v>
      </c>
      <c r="B4" s="307">
        <v>0</v>
      </c>
      <c r="D4" s="204"/>
    </row>
    <row r="5" spans="1:4" ht="24.95" customHeight="1" x14ac:dyDescent="0.15">
      <c r="A5" s="241" t="s">
        <v>392</v>
      </c>
      <c r="B5" s="308">
        <v>0</v>
      </c>
    </row>
    <row r="6" spans="1:4" ht="10.5" customHeight="1" x14ac:dyDescent="0.15">
      <c r="A6" s="651"/>
      <c r="B6" s="652"/>
    </row>
    <row r="7" spans="1:4" s="201" customFormat="1" ht="30" customHeight="1" x14ac:dyDescent="0.3">
      <c r="A7" s="650" t="s">
        <v>29</v>
      </c>
      <c r="B7" s="650"/>
    </row>
    <row r="8" spans="1:4" ht="30" customHeight="1" x14ac:dyDescent="0.15">
      <c r="A8" s="268" t="s">
        <v>393</v>
      </c>
      <c r="B8" s="269" t="s">
        <v>341</v>
      </c>
    </row>
    <row r="9" spans="1:4" ht="24.95" customHeight="1" x14ac:dyDescent="0.15">
      <c r="A9" s="240" t="s">
        <v>394</v>
      </c>
      <c r="B9" s="306">
        <v>3</v>
      </c>
    </row>
    <row r="10" spans="1:4" ht="24.95" customHeight="1" x14ac:dyDescent="0.15">
      <c r="A10" s="166" t="s">
        <v>395</v>
      </c>
      <c r="B10" s="307">
        <v>0</v>
      </c>
    </row>
    <row r="11" spans="1:4" ht="24.95" customHeight="1" x14ac:dyDescent="0.15">
      <c r="A11" s="166" t="s">
        <v>396</v>
      </c>
      <c r="B11" s="307">
        <v>0</v>
      </c>
    </row>
    <row r="12" spans="1:4" ht="24.95" customHeight="1" x14ac:dyDescent="0.15">
      <c r="A12" s="166" t="s">
        <v>397</v>
      </c>
      <c r="B12" s="305">
        <f>SUM(B13:B19)</f>
        <v>3</v>
      </c>
    </row>
    <row r="13" spans="1:4" ht="20.100000000000001" customHeight="1" x14ac:dyDescent="0.15">
      <c r="A13" s="166" t="s">
        <v>398</v>
      </c>
      <c r="B13" s="307">
        <v>1</v>
      </c>
    </row>
    <row r="14" spans="1:4" ht="20.100000000000001" customHeight="1" x14ac:dyDescent="0.15">
      <c r="A14" s="166" t="s">
        <v>399</v>
      </c>
      <c r="B14" s="307">
        <v>1</v>
      </c>
    </row>
    <row r="15" spans="1:4" ht="20.100000000000001" customHeight="1" x14ac:dyDescent="0.15">
      <c r="A15" s="166" t="s">
        <v>400</v>
      </c>
      <c r="B15" s="307">
        <v>0</v>
      </c>
    </row>
    <row r="16" spans="1:4" ht="20.100000000000001" customHeight="1" x14ac:dyDescent="0.15">
      <c r="A16" s="166" t="s">
        <v>401</v>
      </c>
      <c r="B16" s="307">
        <v>1</v>
      </c>
    </row>
    <row r="17" spans="1:2" ht="20.100000000000001" customHeight="1" x14ac:dyDescent="0.15">
      <c r="A17" s="166" t="s">
        <v>402</v>
      </c>
      <c r="B17" s="307">
        <v>0</v>
      </c>
    </row>
    <row r="18" spans="1:2" ht="20.100000000000001" customHeight="1" x14ac:dyDescent="0.15">
      <c r="A18" s="166" t="s">
        <v>403</v>
      </c>
      <c r="B18" s="307">
        <v>0</v>
      </c>
    </row>
    <row r="19" spans="1:2" ht="20.100000000000001" customHeight="1" x14ac:dyDescent="0.15">
      <c r="A19" s="241" t="s">
        <v>404</v>
      </c>
      <c r="B19" s="308">
        <v>0</v>
      </c>
    </row>
    <row r="20" spans="1:2" ht="9.75" customHeight="1" x14ac:dyDescent="0.15">
      <c r="A20" s="205"/>
      <c r="B20" s="205"/>
    </row>
    <row r="21" spans="1:2" s="81" customFormat="1" ht="12" customHeight="1" x14ac:dyDescent="0.3">
      <c r="A21" s="206" t="s">
        <v>150</v>
      </c>
      <c r="B21" s="206"/>
    </row>
    <row r="22" spans="1:2" s="81" customFormat="1" ht="12" customHeight="1" x14ac:dyDescent="0.3">
      <c r="A22" s="206" t="s">
        <v>405</v>
      </c>
      <c r="B22" s="206"/>
    </row>
    <row r="23" spans="1:2" s="81" customFormat="1" ht="12" customHeight="1" x14ac:dyDescent="0.3">
      <c r="A23" s="206" t="s">
        <v>406</v>
      </c>
      <c r="B23" s="206"/>
    </row>
    <row r="24" spans="1:2" x14ac:dyDescent="0.15">
      <c r="A24" s="205"/>
      <c r="B24" s="205"/>
    </row>
    <row r="25" spans="1:2" x14ac:dyDescent="0.15">
      <c r="A25" s="205"/>
      <c r="B25" s="205"/>
    </row>
    <row r="26" spans="1:2" x14ac:dyDescent="0.15">
      <c r="A26" s="205"/>
      <c r="B26" s="205"/>
    </row>
    <row r="27" spans="1:2" x14ac:dyDescent="0.15">
      <c r="A27" s="205"/>
      <c r="B27" s="205"/>
    </row>
    <row r="28" spans="1:2" x14ac:dyDescent="0.15">
      <c r="A28" s="205"/>
      <c r="B28" s="205"/>
    </row>
    <row r="29" spans="1:2" x14ac:dyDescent="0.15">
      <c r="A29" s="205"/>
      <c r="B29" s="205"/>
    </row>
    <row r="30" spans="1:2" x14ac:dyDescent="0.15">
      <c r="A30" s="205"/>
      <c r="B30" s="205"/>
    </row>
    <row r="31" spans="1:2" x14ac:dyDescent="0.15">
      <c r="A31" s="205"/>
      <c r="B31" s="205"/>
    </row>
    <row r="32" spans="1:2" x14ac:dyDescent="0.15">
      <c r="A32" s="205"/>
      <c r="B32" s="205"/>
    </row>
    <row r="33" spans="1:2" x14ac:dyDescent="0.15">
      <c r="A33" s="205"/>
      <c r="B33" s="205"/>
    </row>
    <row r="34" spans="1:2" x14ac:dyDescent="0.15">
      <c r="A34" s="205"/>
      <c r="B34" s="205"/>
    </row>
    <row r="35" spans="1:2" x14ac:dyDescent="0.15">
      <c r="A35" s="205"/>
      <c r="B35" s="205"/>
    </row>
    <row r="36" spans="1:2" x14ac:dyDescent="0.15">
      <c r="A36" s="205"/>
      <c r="B36" s="205"/>
    </row>
    <row r="37" spans="1:2" x14ac:dyDescent="0.15">
      <c r="A37" s="205"/>
      <c r="B37" s="205"/>
    </row>
    <row r="38" spans="1:2" x14ac:dyDescent="0.15">
      <c r="A38" s="205"/>
      <c r="B38" s="205"/>
    </row>
    <row r="39" spans="1:2" x14ac:dyDescent="0.15">
      <c r="A39" s="205"/>
      <c r="B39" s="205"/>
    </row>
    <row r="40" spans="1:2" x14ac:dyDescent="0.15">
      <c r="A40" s="205"/>
      <c r="B40" s="205"/>
    </row>
    <row r="41" spans="1:2" x14ac:dyDescent="0.15">
      <c r="A41" s="205"/>
      <c r="B41" s="205"/>
    </row>
    <row r="42" spans="1:2" x14ac:dyDescent="0.15">
      <c r="A42" s="205"/>
      <c r="B42" s="205"/>
    </row>
    <row r="43" spans="1:2" x14ac:dyDescent="0.15">
      <c r="A43" s="205"/>
      <c r="B43" s="205"/>
    </row>
    <row r="44" spans="1:2" x14ac:dyDescent="0.15">
      <c r="A44" s="205"/>
      <c r="B44" s="205"/>
    </row>
    <row r="45" spans="1:2" x14ac:dyDescent="0.15">
      <c r="A45" s="205"/>
      <c r="B45" s="205"/>
    </row>
    <row r="46" spans="1:2" x14ac:dyDescent="0.15">
      <c r="A46" s="205"/>
      <c r="B46" s="205"/>
    </row>
    <row r="47" spans="1:2" x14ac:dyDescent="0.15">
      <c r="A47" s="205"/>
      <c r="B47" s="205"/>
    </row>
    <row r="48" spans="1:2" x14ac:dyDescent="0.15">
      <c r="A48" s="205"/>
      <c r="B48" s="205"/>
    </row>
    <row r="49" spans="1:2" x14ac:dyDescent="0.15">
      <c r="A49" s="205"/>
      <c r="B49" s="205"/>
    </row>
    <row r="50" spans="1:2" x14ac:dyDescent="0.15">
      <c r="A50" s="205"/>
      <c r="B50" s="205"/>
    </row>
    <row r="51" spans="1:2" x14ac:dyDescent="0.15">
      <c r="A51" s="205"/>
      <c r="B51" s="205"/>
    </row>
    <row r="52" spans="1:2" x14ac:dyDescent="0.15">
      <c r="A52" s="205"/>
      <c r="B52" s="205"/>
    </row>
    <row r="53" spans="1:2" x14ac:dyDescent="0.15">
      <c r="A53" s="205"/>
      <c r="B53" s="205"/>
    </row>
    <row r="54" spans="1:2" x14ac:dyDescent="0.15">
      <c r="A54" s="205"/>
      <c r="B54" s="205"/>
    </row>
    <row r="55" spans="1:2" x14ac:dyDescent="0.15">
      <c r="A55" s="205"/>
      <c r="B55" s="205"/>
    </row>
    <row r="56" spans="1:2" x14ac:dyDescent="0.15">
      <c r="A56" s="205"/>
      <c r="B56" s="205"/>
    </row>
    <row r="57" spans="1:2" x14ac:dyDescent="0.15">
      <c r="A57" s="205"/>
      <c r="B57" s="205"/>
    </row>
    <row r="58" spans="1:2" x14ac:dyDescent="0.15">
      <c r="A58" s="205"/>
      <c r="B58" s="205"/>
    </row>
    <row r="59" spans="1:2" x14ac:dyDescent="0.15">
      <c r="A59" s="205"/>
      <c r="B59" s="205"/>
    </row>
    <row r="60" spans="1:2" x14ac:dyDescent="0.15">
      <c r="A60" s="205"/>
      <c r="B60" s="205"/>
    </row>
    <row r="61" spans="1:2" x14ac:dyDescent="0.15">
      <c r="A61" s="205"/>
      <c r="B61" s="205"/>
    </row>
    <row r="62" spans="1:2" x14ac:dyDescent="0.15">
      <c r="A62" s="205"/>
      <c r="B62" s="205"/>
    </row>
    <row r="63" spans="1:2" x14ac:dyDescent="0.15">
      <c r="A63" s="205"/>
      <c r="B63" s="205"/>
    </row>
    <row r="64" spans="1:2" x14ac:dyDescent="0.15">
      <c r="A64" s="205"/>
      <c r="B64" s="205"/>
    </row>
    <row r="65" spans="1:2" x14ac:dyDescent="0.15">
      <c r="A65" s="205"/>
      <c r="B65" s="205"/>
    </row>
    <row r="66" spans="1:2" x14ac:dyDescent="0.15">
      <c r="A66" s="205"/>
      <c r="B66" s="205"/>
    </row>
    <row r="67" spans="1:2" x14ac:dyDescent="0.15">
      <c r="A67" s="205"/>
      <c r="B67" s="205"/>
    </row>
    <row r="68" spans="1:2" x14ac:dyDescent="0.15">
      <c r="A68" s="205"/>
      <c r="B68" s="205"/>
    </row>
    <row r="69" spans="1:2" x14ac:dyDescent="0.15">
      <c r="A69" s="205"/>
      <c r="B69" s="205"/>
    </row>
    <row r="70" spans="1:2" x14ac:dyDescent="0.15">
      <c r="A70" s="205"/>
      <c r="B70" s="205"/>
    </row>
    <row r="71" spans="1:2" x14ac:dyDescent="0.15">
      <c r="A71" s="205"/>
      <c r="B71" s="205"/>
    </row>
    <row r="72" spans="1:2" x14ac:dyDescent="0.15">
      <c r="A72" s="205"/>
      <c r="B72" s="205"/>
    </row>
    <row r="73" spans="1:2" x14ac:dyDescent="0.15">
      <c r="A73" s="205"/>
      <c r="B73" s="205"/>
    </row>
    <row r="74" spans="1:2" x14ac:dyDescent="0.15">
      <c r="A74" s="205"/>
      <c r="B74" s="205"/>
    </row>
    <row r="75" spans="1:2" x14ac:dyDescent="0.15">
      <c r="A75" s="205"/>
      <c r="B75" s="205"/>
    </row>
    <row r="76" spans="1:2" x14ac:dyDescent="0.15">
      <c r="A76" s="205"/>
      <c r="B76" s="205"/>
    </row>
    <row r="77" spans="1:2" x14ac:dyDescent="0.15">
      <c r="A77" s="205"/>
      <c r="B77" s="205"/>
    </row>
    <row r="78" spans="1:2" x14ac:dyDescent="0.15">
      <c r="A78" s="205"/>
      <c r="B78" s="205"/>
    </row>
    <row r="79" spans="1:2" x14ac:dyDescent="0.15">
      <c r="A79" s="205"/>
      <c r="B79" s="205"/>
    </row>
    <row r="80" spans="1:2" x14ac:dyDescent="0.15">
      <c r="A80" s="205"/>
      <c r="B80" s="205"/>
    </row>
    <row r="81" spans="1:2" x14ac:dyDescent="0.15">
      <c r="A81" s="205"/>
      <c r="B81" s="205"/>
    </row>
    <row r="82" spans="1:2" x14ac:dyDescent="0.15">
      <c r="A82" s="205"/>
      <c r="B82" s="205"/>
    </row>
    <row r="83" spans="1:2" x14ac:dyDescent="0.15">
      <c r="A83" s="205"/>
      <c r="B83" s="205"/>
    </row>
    <row r="84" spans="1:2" x14ac:dyDescent="0.15">
      <c r="A84" s="205"/>
      <c r="B84" s="205"/>
    </row>
    <row r="85" spans="1:2" x14ac:dyDescent="0.15">
      <c r="A85" s="205"/>
      <c r="B85" s="205"/>
    </row>
    <row r="86" spans="1:2" x14ac:dyDescent="0.15">
      <c r="A86" s="205"/>
      <c r="B86" s="205"/>
    </row>
    <row r="87" spans="1:2" x14ac:dyDescent="0.15">
      <c r="A87" s="205"/>
      <c r="B87" s="205"/>
    </row>
    <row r="88" spans="1:2" x14ac:dyDescent="0.15">
      <c r="A88" s="205"/>
      <c r="B88" s="205"/>
    </row>
    <row r="89" spans="1:2" x14ac:dyDescent="0.15">
      <c r="A89" s="205"/>
      <c r="B89" s="205"/>
    </row>
    <row r="90" spans="1:2" x14ac:dyDescent="0.15">
      <c r="A90" s="205"/>
      <c r="B90" s="205"/>
    </row>
    <row r="91" spans="1:2" x14ac:dyDescent="0.15">
      <c r="A91" s="205"/>
      <c r="B91" s="205"/>
    </row>
    <row r="92" spans="1:2" x14ac:dyDescent="0.15">
      <c r="A92" s="205"/>
      <c r="B92" s="205"/>
    </row>
    <row r="93" spans="1:2" x14ac:dyDescent="0.15">
      <c r="A93" s="205"/>
      <c r="B93" s="205"/>
    </row>
    <row r="94" spans="1:2" x14ac:dyDescent="0.15">
      <c r="A94" s="205"/>
      <c r="B94" s="205"/>
    </row>
    <row r="95" spans="1:2" x14ac:dyDescent="0.15">
      <c r="A95" s="205"/>
      <c r="B95" s="205"/>
    </row>
    <row r="96" spans="1:2" x14ac:dyDescent="0.15">
      <c r="A96" s="205"/>
      <c r="B96" s="205"/>
    </row>
    <row r="97" spans="1:2" x14ac:dyDescent="0.15">
      <c r="A97" s="205"/>
      <c r="B97" s="205"/>
    </row>
    <row r="98" spans="1:2" x14ac:dyDescent="0.15">
      <c r="A98" s="205"/>
      <c r="B98" s="205"/>
    </row>
    <row r="99" spans="1:2" x14ac:dyDescent="0.15">
      <c r="A99" s="205"/>
      <c r="B99" s="205"/>
    </row>
    <row r="100" spans="1:2" x14ac:dyDescent="0.15">
      <c r="A100" s="205"/>
      <c r="B100" s="205"/>
    </row>
    <row r="101" spans="1:2" x14ac:dyDescent="0.15">
      <c r="A101" s="205"/>
      <c r="B101" s="205"/>
    </row>
    <row r="102" spans="1:2" x14ac:dyDescent="0.15">
      <c r="A102" s="205"/>
      <c r="B102" s="205"/>
    </row>
    <row r="103" spans="1:2" x14ac:dyDescent="0.15">
      <c r="A103" s="205"/>
      <c r="B103" s="205"/>
    </row>
    <row r="104" spans="1:2" x14ac:dyDescent="0.15">
      <c r="A104" s="205"/>
      <c r="B104" s="205"/>
    </row>
    <row r="105" spans="1:2" x14ac:dyDescent="0.15">
      <c r="A105" s="205"/>
      <c r="B105" s="205"/>
    </row>
    <row r="106" spans="1:2" x14ac:dyDescent="0.15">
      <c r="A106" s="205"/>
      <c r="B106" s="205"/>
    </row>
    <row r="107" spans="1:2" x14ac:dyDescent="0.15">
      <c r="A107" s="205"/>
      <c r="B107" s="205"/>
    </row>
    <row r="108" spans="1:2" x14ac:dyDescent="0.15">
      <c r="A108" s="205"/>
      <c r="B108" s="205"/>
    </row>
    <row r="109" spans="1:2" x14ac:dyDescent="0.15">
      <c r="A109" s="205"/>
      <c r="B109" s="205"/>
    </row>
    <row r="110" spans="1:2" x14ac:dyDescent="0.15">
      <c r="A110" s="205"/>
      <c r="B110" s="205"/>
    </row>
    <row r="111" spans="1:2" x14ac:dyDescent="0.15">
      <c r="A111" s="205"/>
      <c r="B111" s="205"/>
    </row>
    <row r="112" spans="1:2" x14ac:dyDescent="0.15">
      <c r="A112" s="205"/>
      <c r="B112" s="205"/>
    </row>
    <row r="113" spans="1:2" x14ac:dyDescent="0.15">
      <c r="A113" s="205"/>
      <c r="B113" s="205"/>
    </row>
    <row r="114" spans="1:2" x14ac:dyDescent="0.15">
      <c r="A114" s="205"/>
      <c r="B114" s="205"/>
    </row>
    <row r="115" spans="1:2" x14ac:dyDescent="0.15">
      <c r="A115" s="205"/>
      <c r="B115" s="205"/>
    </row>
    <row r="116" spans="1:2" x14ac:dyDescent="0.15">
      <c r="A116" s="205"/>
      <c r="B116" s="205"/>
    </row>
    <row r="117" spans="1:2" x14ac:dyDescent="0.15">
      <c r="A117" s="205"/>
      <c r="B117" s="205"/>
    </row>
    <row r="118" spans="1:2" x14ac:dyDescent="0.15">
      <c r="A118" s="205"/>
      <c r="B118" s="205"/>
    </row>
    <row r="119" spans="1:2" x14ac:dyDescent="0.15">
      <c r="A119" s="205"/>
      <c r="B119" s="205"/>
    </row>
    <row r="120" spans="1:2" x14ac:dyDescent="0.15">
      <c r="A120" s="205"/>
      <c r="B120" s="205"/>
    </row>
    <row r="121" spans="1:2" x14ac:dyDescent="0.15">
      <c r="A121" s="205"/>
      <c r="B121" s="205"/>
    </row>
    <row r="122" spans="1:2" x14ac:dyDescent="0.15">
      <c r="A122" s="205"/>
      <c r="B122" s="205"/>
    </row>
    <row r="123" spans="1:2" x14ac:dyDescent="0.15">
      <c r="A123" s="205"/>
      <c r="B123" s="205"/>
    </row>
    <row r="124" spans="1:2" x14ac:dyDescent="0.15">
      <c r="A124" s="205"/>
      <c r="B124" s="205"/>
    </row>
    <row r="125" spans="1:2" x14ac:dyDescent="0.15">
      <c r="A125" s="205"/>
      <c r="B125" s="205"/>
    </row>
    <row r="126" spans="1:2" x14ac:dyDescent="0.15">
      <c r="A126" s="205"/>
      <c r="B126" s="205"/>
    </row>
    <row r="127" spans="1:2" x14ac:dyDescent="0.15">
      <c r="A127" s="205"/>
      <c r="B127" s="205"/>
    </row>
    <row r="128" spans="1:2" x14ac:dyDescent="0.15">
      <c r="A128" s="205"/>
      <c r="B128" s="205"/>
    </row>
    <row r="129" spans="1:2" x14ac:dyDescent="0.15">
      <c r="A129" s="205"/>
      <c r="B129" s="205"/>
    </row>
    <row r="130" spans="1:2" x14ac:dyDescent="0.15">
      <c r="A130" s="205"/>
      <c r="B130" s="205"/>
    </row>
    <row r="131" spans="1:2" x14ac:dyDescent="0.15">
      <c r="A131" s="205"/>
      <c r="B131" s="205"/>
    </row>
    <row r="132" spans="1:2" x14ac:dyDescent="0.15">
      <c r="A132" s="205"/>
      <c r="B132" s="205"/>
    </row>
    <row r="133" spans="1:2" x14ac:dyDescent="0.15">
      <c r="A133" s="205"/>
      <c r="B133" s="205"/>
    </row>
    <row r="134" spans="1:2" x14ac:dyDescent="0.15">
      <c r="A134" s="205"/>
      <c r="B134" s="205"/>
    </row>
    <row r="135" spans="1:2" x14ac:dyDescent="0.15">
      <c r="A135" s="205"/>
      <c r="B135" s="205"/>
    </row>
    <row r="136" spans="1:2" x14ac:dyDescent="0.15">
      <c r="A136" s="205"/>
      <c r="B136" s="205"/>
    </row>
    <row r="137" spans="1:2" x14ac:dyDescent="0.15">
      <c r="A137" s="205"/>
      <c r="B137" s="205"/>
    </row>
    <row r="138" spans="1:2" x14ac:dyDescent="0.15">
      <c r="A138" s="205"/>
      <c r="B138" s="205"/>
    </row>
    <row r="139" spans="1:2" x14ac:dyDescent="0.15">
      <c r="A139" s="205"/>
      <c r="B139" s="205"/>
    </row>
    <row r="140" spans="1:2" x14ac:dyDescent="0.15">
      <c r="A140" s="205"/>
      <c r="B140" s="205"/>
    </row>
    <row r="141" spans="1:2" x14ac:dyDescent="0.15">
      <c r="A141" s="205"/>
      <c r="B141" s="205"/>
    </row>
    <row r="142" spans="1:2" x14ac:dyDescent="0.15">
      <c r="A142" s="205"/>
      <c r="B142" s="205"/>
    </row>
    <row r="143" spans="1:2" x14ac:dyDescent="0.15">
      <c r="A143" s="205"/>
      <c r="B143" s="205"/>
    </row>
    <row r="144" spans="1:2" x14ac:dyDescent="0.15">
      <c r="A144" s="205"/>
      <c r="B144" s="205"/>
    </row>
    <row r="145" spans="1:2" x14ac:dyDescent="0.15">
      <c r="A145" s="205"/>
      <c r="B145" s="205"/>
    </row>
    <row r="146" spans="1:2" x14ac:dyDescent="0.15">
      <c r="A146" s="205"/>
      <c r="B146" s="205"/>
    </row>
    <row r="147" spans="1:2" x14ac:dyDescent="0.15">
      <c r="A147" s="205"/>
      <c r="B147" s="205"/>
    </row>
    <row r="148" spans="1:2" x14ac:dyDescent="0.15">
      <c r="A148" s="205"/>
      <c r="B148" s="205"/>
    </row>
    <row r="149" spans="1:2" x14ac:dyDescent="0.15">
      <c r="A149" s="205"/>
      <c r="B149" s="205"/>
    </row>
    <row r="150" spans="1:2" x14ac:dyDescent="0.15">
      <c r="A150" s="205"/>
      <c r="B150" s="205"/>
    </row>
    <row r="151" spans="1:2" x14ac:dyDescent="0.15">
      <c r="A151" s="205"/>
      <c r="B151" s="205"/>
    </row>
    <row r="152" spans="1:2" x14ac:dyDescent="0.15">
      <c r="A152" s="205"/>
      <c r="B152" s="205"/>
    </row>
    <row r="153" spans="1:2" x14ac:dyDescent="0.15">
      <c r="A153" s="205"/>
      <c r="B153" s="205"/>
    </row>
    <row r="154" spans="1:2" x14ac:dyDescent="0.15">
      <c r="A154" s="205"/>
      <c r="B154" s="205"/>
    </row>
    <row r="155" spans="1:2" x14ac:dyDescent="0.15">
      <c r="A155" s="205"/>
      <c r="B155" s="205"/>
    </row>
    <row r="156" spans="1:2" x14ac:dyDescent="0.15">
      <c r="A156" s="205"/>
      <c r="B156" s="205"/>
    </row>
    <row r="157" spans="1:2" x14ac:dyDescent="0.15">
      <c r="A157" s="205"/>
      <c r="B157" s="205"/>
    </row>
    <row r="158" spans="1:2" x14ac:dyDescent="0.15">
      <c r="A158" s="205"/>
      <c r="B158" s="205"/>
    </row>
    <row r="159" spans="1:2" x14ac:dyDescent="0.15">
      <c r="A159" s="205"/>
      <c r="B159" s="205"/>
    </row>
    <row r="160" spans="1:2" x14ac:dyDescent="0.15">
      <c r="A160" s="205"/>
      <c r="B160" s="205"/>
    </row>
    <row r="161" spans="1:2" x14ac:dyDescent="0.15">
      <c r="A161" s="205"/>
      <c r="B161" s="205"/>
    </row>
    <row r="162" spans="1:2" x14ac:dyDescent="0.15">
      <c r="A162" s="205"/>
      <c r="B162" s="205"/>
    </row>
    <row r="163" spans="1:2" x14ac:dyDescent="0.15">
      <c r="A163" s="205"/>
      <c r="B163" s="205"/>
    </row>
    <row r="164" spans="1:2" x14ac:dyDescent="0.15">
      <c r="A164" s="205"/>
      <c r="B164" s="205"/>
    </row>
    <row r="165" spans="1:2" x14ac:dyDescent="0.15">
      <c r="A165" s="205"/>
      <c r="B165" s="205"/>
    </row>
    <row r="166" spans="1:2" x14ac:dyDescent="0.15">
      <c r="A166" s="205"/>
      <c r="B166" s="205"/>
    </row>
    <row r="167" spans="1:2" x14ac:dyDescent="0.15">
      <c r="A167" s="205"/>
      <c r="B167" s="205"/>
    </row>
    <row r="168" spans="1:2" x14ac:dyDescent="0.15">
      <c r="A168" s="205"/>
      <c r="B168" s="205"/>
    </row>
    <row r="169" spans="1:2" x14ac:dyDescent="0.15">
      <c r="A169" s="205"/>
      <c r="B169" s="205"/>
    </row>
    <row r="170" spans="1:2" x14ac:dyDescent="0.15">
      <c r="A170" s="205"/>
      <c r="B170" s="205"/>
    </row>
    <row r="171" spans="1:2" x14ac:dyDescent="0.15">
      <c r="A171" s="205"/>
      <c r="B171" s="205"/>
    </row>
    <row r="172" spans="1:2" x14ac:dyDescent="0.15">
      <c r="A172" s="205"/>
      <c r="B172" s="205"/>
    </row>
    <row r="173" spans="1:2" x14ac:dyDescent="0.15">
      <c r="A173" s="205"/>
      <c r="B173" s="205"/>
    </row>
    <row r="174" spans="1:2" x14ac:dyDescent="0.15">
      <c r="A174" s="205"/>
      <c r="B174" s="205"/>
    </row>
    <row r="175" spans="1:2" x14ac:dyDescent="0.15">
      <c r="A175" s="205"/>
      <c r="B175" s="205"/>
    </row>
    <row r="176" spans="1:2" x14ac:dyDescent="0.15">
      <c r="A176" s="205"/>
      <c r="B176" s="205"/>
    </row>
    <row r="177" spans="1:2" x14ac:dyDescent="0.15">
      <c r="A177" s="205"/>
      <c r="B177" s="205"/>
    </row>
    <row r="178" spans="1:2" x14ac:dyDescent="0.15">
      <c r="A178" s="205"/>
      <c r="B178" s="205"/>
    </row>
    <row r="179" spans="1:2" x14ac:dyDescent="0.15">
      <c r="A179" s="205"/>
      <c r="B179" s="205"/>
    </row>
    <row r="180" spans="1:2" x14ac:dyDescent="0.15">
      <c r="A180" s="205"/>
      <c r="B180" s="205"/>
    </row>
    <row r="181" spans="1:2" x14ac:dyDescent="0.15">
      <c r="A181" s="205"/>
      <c r="B181" s="205"/>
    </row>
    <row r="182" spans="1:2" x14ac:dyDescent="0.15">
      <c r="A182" s="205"/>
      <c r="B182" s="205"/>
    </row>
    <row r="183" spans="1:2" x14ac:dyDescent="0.15">
      <c r="A183" s="205"/>
      <c r="B183" s="205"/>
    </row>
    <row r="184" spans="1:2" x14ac:dyDescent="0.15">
      <c r="A184" s="205"/>
      <c r="B184" s="205"/>
    </row>
    <row r="185" spans="1:2" x14ac:dyDescent="0.15">
      <c r="A185" s="205"/>
      <c r="B185" s="205"/>
    </row>
    <row r="186" spans="1:2" x14ac:dyDescent="0.15">
      <c r="A186" s="205"/>
      <c r="B186" s="205"/>
    </row>
    <row r="187" spans="1:2" x14ac:dyDescent="0.15">
      <c r="A187" s="205"/>
      <c r="B187" s="205"/>
    </row>
    <row r="188" spans="1:2" x14ac:dyDescent="0.15">
      <c r="A188" s="205"/>
      <c r="B188" s="205"/>
    </row>
    <row r="189" spans="1:2" x14ac:dyDescent="0.15">
      <c r="A189" s="205"/>
      <c r="B189" s="205"/>
    </row>
    <row r="190" spans="1:2" x14ac:dyDescent="0.15">
      <c r="A190" s="205"/>
      <c r="B190" s="205"/>
    </row>
    <row r="191" spans="1:2" x14ac:dyDescent="0.15">
      <c r="A191" s="205"/>
      <c r="B191" s="205"/>
    </row>
    <row r="192" spans="1:2" x14ac:dyDescent="0.15">
      <c r="A192" s="205"/>
      <c r="B192" s="205"/>
    </row>
    <row r="193" spans="1:2" x14ac:dyDescent="0.15">
      <c r="A193" s="205"/>
      <c r="B193" s="205"/>
    </row>
    <row r="194" spans="1:2" x14ac:dyDescent="0.15">
      <c r="A194" s="205"/>
      <c r="B194" s="205"/>
    </row>
    <row r="195" spans="1:2" x14ac:dyDescent="0.15">
      <c r="A195" s="205"/>
      <c r="B195" s="205"/>
    </row>
    <row r="196" spans="1:2" x14ac:dyDescent="0.15">
      <c r="A196" s="205"/>
      <c r="B196" s="205"/>
    </row>
    <row r="197" spans="1:2" x14ac:dyDescent="0.15">
      <c r="A197" s="205"/>
      <c r="B197" s="205"/>
    </row>
    <row r="198" spans="1:2" x14ac:dyDescent="0.15">
      <c r="A198" s="205"/>
      <c r="B198" s="205"/>
    </row>
    <row r="199" spans="1:2" x14ac:dyDescent="0.15">
      <c r="A199" s="205"/>
      <c r="B199" s="205"/>
    </row>
    <row r="200" spans="1:2" x14ac:dyDescent="0.15">
      <c r="A200" s="205"/>
      <c r="B200" s="205"/>
    </row>
    <row r="201" spans="1:2" x14ac:dyDescent="0.15">
      <c r="A201" s="205"/>
      <c r="B201" s="205"/>
    </row>
    <row r="202" spans="1:2" x14ac:dyDescent="0.15">
      <c r="A202" s="205"/>
      <c r="B202" s="205"/>
    </row>
    <row r="203" spans="1:2" x14ac:dyDescent="0.15">
      <c r="A203" s="205"/>
      <c r="B203" s="205"/>
    </row>
    <row r="204" spans="1:2" x14ac:dyDescent="0.15">
      <c r="A204" s="205"/>
      <c r="B204" s="205"/>
    </row>
    <row r="205" spans="1:2" x14ac:dyDescent="0.15">
      <c r="A205" s="205"/>
      <c r="B205" s="205"/>
    </row>
    <row r="206" spans="1:2" x14ac:dyDescent="0.15">
      <c r="A206" s="205"/>
      <c r="B206" s="205"/>
    </row>
    <row r="207" spans="1:2" x14ac:dyDescent="0.15">
      <c r="A207" s="205"/>
      <c r="B207" s="205"/>
    </row>
    <row r="208" spans="1:2" x14ac:dyDescent="0.15">
      <c r="A208" s="205"/>
      <c r="B208" s="205"/>
    </row>
    <row r="209" spans="1:2" x14ac:dyDescent="0.15">
      <c r="A209" s="205"/>
      <c r="B209" s="205"/>
    </row>
    <row r="210" spans="1:2" x14ac:dyDescent="0.15">
      <c r="A210" s="205"/>
      <c r="B210" s="205"/>
    </row>
    <row r="211" spans="1:2" x14ac:dyDescent="0.15">
      <c r="A211" s="205"/>
      <c r="B211" s="205"/>
    </row>
    <row r="212" spans="1:2" x14ac:dyDescent="0.15">
      <c r="A212" s="205"/>
      <c r="B212" s="205"/>
    </row>
    <row r="213" spans="1:2" x14ac:dyDescent="0.15">
      <c r="A213" s="205"/>
      <c r="B213" s="205"/>
    </row>
    <row r="214" spans="1:2" x14ac:dyDescent="0.15">
      <c r="A214" s="205"/>
      <c r="B214" s="205"/>
    </row>
    <row r="215" spans="1:2" x14ac:dyDescent="0.15">
      <c r="A215" s="205"/>
      <c r="B215" s="205"/>
    </row>
    <row r="216" spans="1:2" x14ac:dyDescent="0.15">
      <c r="A216" s="205"/>
      <c r="B216" s="205"/>
    </row>
    <row r="217" spans="1:2" x14ac:dyDescent="0.15">
      <c r="A217" s="205"/>
      <c r="B217" s="205"/>
    </row>
    <row r="218" spans="1:2" x14ac:dyDescent="0.15">
      <c r="A218" s="205"/>
      <c r="B218" s="205"/>
    </row>
    <row r="219" spans="1:2" x14ac:dyDescent="0.15">
      <c r="A219" s="205"/>
      <c r="B219" s="205"/>
    </row>
    <row r="220" spans="1:2" x14ac:dyDescent="0.15">
      <c r="A220" s="205"/>
      <c r="B220" s="205"/>
    </row>
    <row r="221" spans="1:2" x14ac:dyDescent="0.15">
      <c r="A221" s="205"/>
      <c r="B221" s="205"/>
    </row>
    <row r="222" spans="1:2" x14ac:dyDescent="0.15">
      <c r="A222" s="205"/>
      <c r="B222" s="205"/>
    </row>
    <row r="223" spans="1:2" x14ac:dyDescent="0.15">
      <c r="A223" s="205"/>
      <c r="B223" s="205"/>
    </row>
    <row r="224" spans="1:2" x14ac:dyDescent="0.15">
      <c r="A224" s="205"/>
      <c r="B224" s="205"/>
    </row>
    <row r="225" spans="1:2" x14ac:dyDescent="0.15">
      <c r="A225" s="205"/>
      <c r="B225" s="205"/>
    </row>
    <row r="226" spans="1:2" x14ac:dyDescent="0.15">
      <c r="A226" s="205"/>
      <c r="B226" s="205"/>
    </row>
    <row r="227" spans="1:2" x14ac:dyDescent="0.15">
      <c r="A227" s="205"/>
      <c r="B227" s="205"/>
    </row>
    <row r="228" spans="1:2" x14ac:dyDescent="0.15">
      <c r="A228" s="205"/>
      <c r="B228" s="205"/>
    </row>
    <row r="229" spans="1:2" x14ac:dyDescent="0.15">
      <c r="A229" s="205"/>
      <c r="B229" s="205"/>
    </row>
    <row r="230" spans="1:2" x14ac:dyDescent="0.15">
      <c r="A230" s="205"/>
      <c r="B230" s="205"/>
    </row>
    <row r="231" spans="1:2" x14ac:dyDescent="0.15">
      <c r="A231" s="205"/>
      <c r="B231" s="205"/>
    </row>
    <row r="232" spans="1:2" x14ac:dyDescent="0.15">
      <c r="A232" s="205"/>
      <c r="B232" s="205"/>
    </row>
    <row r="233" spans="1:2" x14ac:dyDescent="0.15">
      <c r="A233" s="205"/>
      <c r="B233" s="205"/>
    </row>
    <row r="234" spans="1:2" x14ac:dyDescent="0.15">
      <c r="A234" s="205"/>
      <c r="B234" s="205"/>
    </row>
    <row r="235" spans="1:2" x14ac:dyDescent="0.15">
      <c r="A235" s="205"/>
      <c r="B235" s="205"/>
    </row>
    <row r="236" spans="1:2" x14ac:dyDescent="0.15">
      <c r="A236" s="205"/>
      <c r="B236" s="205"/>
    </row>
    <row r="237" spans="1:2" x14ac:dyDescent="0.15">
      <c r="A237" s="205"/>
      <c r="B237" s="205"/>
    </row>
    <row r="238" spans="1:2" x14ac:dyDescent="0.15">
      <c r="A238" s="205"/>
      <c r="B238" s="205"/>
    </row>
    <row r="239" spans="1:2" x14ac:dyDescent="0.15">
      <c r="A239" s="205"/>
      <c r="B239" s="205"/>
    </row>
    <row r="240" spans="1:2" x14ac:dyDescent="0.15">
      <c r="A240" s="205"/>
      <c r="B240" s="205"/>
    </row>
    <row r="241" spans="1:2" x14ac:dyDescent="0.15">
      <c r="A241" s="205"/>
      <c r="B241" s="205"/>
    </row>
    <row r="242" spans="1:2" x14ac:dyDescent="0.15">
      <c r="A242" s="205"/>
      <c r="B242" s="205"/>
    </row>
    <row r="243" spans="1:2" x14ac:dyDescent="0.15">
      <c r="A243" s="205"/>
      <c r="B243" s="205"/>
    </row>
    <row r="244" spans="1:2" x14ac:dyDescent="0.15">
      <c r="A244" s="205"/>
      <c r="B244" s="205"/>
    </row>
    <row r="245" spans="1:2" x14ac:dyDescent="0.15">
      <c r="A245" s="205"/>
      <c r="B245" s="205"/>
    </row>
    <row r="246" spans="1:2" x14ac:dyDescent="0.15">
      <c r="A246" s="205"/>
      <c r="B246" s="205"/>
    </row>
    <row r="247" spans="1:2" x14ac:dyDescent="0.15">
      <c r="A247" s="205"/>
      <c r="B247" s="205"/>
    </row>
    <row r="248" spans="1:2" x14ac:dyDescent="0.15">
      <c r="A248" s="205"/>
      <c r="B248" s="205"/>
    </row>
    <row r="249" spans="1:2" x14ac:dyDescent="0.15">
      <c r="A249" s="205"/>
      <c r="B249" s="205"/>
    </row>
    <row r="250" spans="1:2" x14ac:dyDescent="0.15">
      <c r="A250" s="205"/>
      <c r="B250" s="205"/>
    </row>
    <row r="251" spans="1:2" x14ac:dyDescent="0.15">
      <c r="A251" s="205"/>
      <c r="B251" s="205"/>
    </row>
    <row r="252" spans="1:2" x14ac:dyDescent="0.15">
      <c r="A252" s="205"/>
      <c r="B252" s="205"/>
    </row>
    <row r="253" spans="1:2" x14ac:dyDescent="0.15">
      <c r="A253" s="205"/>
      <c r="B253" s="205"/>
    </row>
    <row r="254" spans="1:2" x14ac:dyDescent="0.15">
      <c r="A254" s="205"/>
      <c r="B254" s="205"/>
    </row>
    <row r="255" spans="1:2" x14ac:dyDescent="0.15">
      <c r="A255" s="205"/>
      <c r="B255" s="205"/>
    </row>
    <row r="256" spans="1:2" x14ac:dyDescent="0.15">
      <c r="A256" s="205"/>
      <c r="B256" s="205"/>
    </row>
    <row r="257" spans="1:2" x14ac:dyDescent="0.15">
      <c r="A257" s="205"/>
      <c r="B257" s="205"/>
    </row>
    <row r="258" spans="1:2" x14ac:dyDescent="0.15">
      <c r="A258" s="205"/>
      <c r="B258" s="205"/>
    </row>
    <row r="259" spans="1:2" x14ac:dyDescent="0.15">
      <c r="A259" s="205"/>
      <c r="B259" s="205"/>
    </row>
    <row r="260" spans="1:2" x14ac:dyDescent="0.15">
      <c r="A260" s="205"/>
      <c r="B260" s="205"/>
    </row>
    <row r="261" spans="1:2" x14ac:dyDescent="0.15">
      <c r="A261" s="205"/>
      <c r="B261" s="205"/>
    </row>
    <row r="262" spans="1:2" x14ac:dyDescent="0.15">
      <c r="A262" s="205"/>
      <c r="B262" s="205"/>
    </row>
    <row r="263" spans="1:2" x14ac:dyDescent="0.15">
      <c r="A263" s="205"/>
      <c r="B263" s="205"/>
    </row>
    <row r="264" spans="1:2" x14ac:dyDescent="0.15">
      <c r="A264" s="205"/>
      <c r="B264" s="205"/>
    </row>
    <row r="265" spans="1:2" x14ac:dyDescent="0.15">
      <c r="A265" s="205"/>
      <c r="B265" s="205"/>
    </row>
    <row r="266" spans="1:2" x14ac:dyDescent="0.15">
      <c r="A266" s="205"/>
      <c r="B266" s="205"/>
    </row>
    <row r="267" spans="1:2" x14ac:dyDescent="0.15">
      <c r="A267" s="205"/>
      <c r="B267" s="205"/>
    </row>
    <row r="268" spans="1:2" x14ac:dyDescent="0.15">
      <c r="A268" s="205"/>
      <c r="B268" s="205"/>
    </row>
    <row r="269" spans="1:2" x14ac:dyDescent="0.15">
      <c r="A269" s="205"/>
      <c r="B269" s="205"/>
    </row>
    <row r="270" spans="1:2" x14ac:dyDescent="0.15">
      <c r="A270" s="205"/>
      <c r="B270" s="205"/>
    </row>
    <row r="271" spans="1:2" x14ac:dyDescent="0.15">
      <c r="A271" s="205"/>
      <c r="B271" s="205"/>
    </row>
    <row r="272" spans="1:2" x14ac:dyDescent="0.15">
      <c r="A272" s="205"/>
      <c r="B272" s="205"/>
    </row>
    <row r="273" spans="1:2" x14ac:dyDescent="0.15">
      <c r="A273" s="205"/>
      <c r="B273" s="205"/>
    </row>
    <row r="274" spans="1:2" x14ac:dyDescent="0.15">
      <c r="A274" s="205"/>
      <c r="B274" s="205"/>
    </row>
    <row r="275" spans="1:2" x14ac:dyDescent="0.15">
      <c r="A275" s="205"/>
      <c r="B275" s="205"/>
    </row>
    <row r="276" spans="1:2" x14ac:dyDescent="0.15">
      <c r="A276" s="205"/>
      <c r="B276" s="205"/>
    </row>
    <row r="277" spans="1:2" x14ac:dyDescent="0.15">
      <c r="A277" s="205"/>
      <c r="B277" s="205"/>
    </row>
    <row r="278" spans="1:2" x14ac:dyDescent="0.15">
      <c r="A278" s="205"/>
      <c r="B278" s="205"/>
    </row>
    <row r="279" spans="1:2" x14ac:dyDescent="0.15">
      <c r="A279" s="205"/>
      <c r="B279" s="205"/>
    </row>
    <row r="280" spans="1:2" x14ac:dyDescent="0.15">
      <c r="A280" s="205"/>
      <c r="B280" s="205"/>
    </row>
    <row r="281" spans="1:2" x14ac:dyDescent="0.15">
      <c r="A281" s="205"/>
      <c r="B281" s="205"/>
    </row>
    <row r="282" spans="1:2" x14ac:dyDescent="0.15">
      <c r="A282" s="205"/>
      <c r="B282" s="205"/>
    </row>
    <row r="283" spans="1:2" x14ac:dyDescent="0.15">
      <c r="A283" s="205"/>
      <c r="B283" s="205"/>
    </row>
    <row r="284" spans="1:2" x14ac:dyDescent="0.15">
      <c r="A284" s="205"/>
      <c r="B284" s="205"/>
    </row>
    <row r="285" spans="1:2" x14ac:dyDescent="0.15">
      <c r="A285" s="205"/>
      <c r="B285" s="205"/>
    </row>
    <row r="286" spans="1:2" x14ac:dyDescent="0.15">
      <c r="A286" s="205"/>
      <c r="B286" s="205"/>
    </row>
    <row r="287" spans="1:2" x14ac:dyDescent="0.15">
      <c r="A287" s="205"/>
      <c r="B287" s="205"/>
    </row>
    <row r="288" spans="1:2" x14ac:dyDescent="0.15">
      <c r="A288" s="205"/>
      <c r="B288" s="205"/>
    </row>
    <row r="289" spans="1:2" x14ac:dyDescent="0.15">
      <c r="A289" s="205"/>
      <c r="B289" s="205"/>
    </row>
    <row r="290" spans="1:2" x14ac:dyDescent="0.15">
      <c r="A290" s="205"/>
      <c r="B290" s="205"/>
    </row>
    <row r="291" spans="1:2" x14ac:dyDescent="0.15">
      <c r="A291" s="205"/>
      <c r="B291" s="205"/>
    </row>
    <row r="292" spans="1:2" x14ac:dyDescent="0.15">
      <c r="A292" s="205"/>
      <c r="B292" s="205"/>
    </row>
    <row r="293" spans="1:2" x14ac:dyDescent="0.15">
      <c r="A293" s="205"/>
      <c r="B293" s="205"/>
    </row>
    <row r="294" spans="1:2" x14ac:dyDescent="0.15">
      <c r="A294" s="205"/>
      <c r="B294" s="205"/>
    </row>
    <row r="295" spans="1:2" x14ac:dyDescent="0.15">
      <c r="A295" s="205"/>
      <c r="B295" s="205"/>
    </row>
    <row r="296" spans="1:2" x14ac:dyDescent="0.15">
      <c r="A296" s="205"/>
      <c r="B296" s="205"/>
    </row>
    <row r="297" spans="1:2" x14ac:dyDescent="0.15">
      <c r="A297" s="205"/>
      <c r="B297" s="205"/>
    </row>
    <row r="298" spans="1:2" x14ac:dyDescent="0.15">
      <c r="A298" s="205"/>
      <c r="B298" s="205"/>
    </row>
    <row r="299" spans="1:2" x14ac:dyDescent="0.15">
      <c r="A299" s="205"/>
      <c r="B299" s="205"/>
    </row>
    <row r="300" spans="1:2" x14ac:dyDescent="0.15">
      <c r="A300" s="205"/>
      <c r="B300" s="205"/>
    </row>
    <row r="301" spans="1:2" x14ac:dyDescent="0.15">
      <c r="A301" s="205"/>
      <c r="B301" s="205"/>
    </row>
    <row r="302" spans="1:2" x14ac:dyDescent="0.15">
      <c r="A302" s="205"/>
      <c r="B302" s="205"/>
    </row>
    <row r="303" spans="1:2" x14ac:dyDescent="0.15">
      <c r="A303" s="205"/>
      <c r="B303" s="205"/>
    </row>
    <row r="304" spans="1:2" x14ac:dyDescent="0.15">
      <c r="A304" s="205"/>
      <c r="B304" s="205"/>
    </row>
    <row r="305" spans="1:2" x14ac:dyDescent="0.15">
      <c r="A305" s="205"/>
      <c r="B305" s="205"/>
    </row>
    <row r="306" spans="1:2" x14ac:dyDescent="0.15">
      <c r="A306" s="205"/>
      <c r="B306" s="205"/>
    </row>
    <row r="307" spans="1:2" x14ac:dyDescent="0.15">
      <c r="A307" s="205"/>
      <c r="B307" s="205"/>
    </row>
    <row r="308" spans="1:2" x14ac:dyDescent="0.15">
      <c r="A308" s="205"/>
      <c r="B308" s="205"/>
    </row>
    <row r="309" spans="1:2" x14ac:dyDescent="0.15">
      <c r="A309" s="205"/>
      <c r="B309" s="205"/>
    </row>
    <row r="310" spans="1:2" x14ac:dyDescent="0.15">
      <c r="A310" s="205"/>
      <c r="B310" s="205"/>
    </row>
    <row r="311" spans="1:2" x14ac:dyDescent="0.15">
      <c r="A311" s="205"/>
      <c r="B311" s="205"/>
    </row>
    <row r="312" spans="1:2" x14ac:dyDescent="0.15">
      <c r="A312" s="205"/>
      <c r="B312" s="205"/>
    </row>
    <row r="313" spans="1:2" x14ac:dyDescent="0.15">
      <c r="A313" s="205"/>
      <c r="B313" s="205"/>
    </row>
    <row r="314" spans="1:2" x14ac:dyDescent="0.15">
      <c r="A314" s="205"/>
      <c r="B314" s="205"/>
    </row>
    <row r="315" spans="1:2" x14ac:dyDescent="0.15">
      <c r="A315" s="205"/>
      <c r="B315" s="205"/>
    </row>
    <row r="316" spans="1:2" x14ac:dyDescent="0.15">
      <c r="A316" s="205"/>
      <c r="B316" s="205"/>
    </row>
    <row r="317" spans="1:2" x14ac:dyDescent="0.15">
      <c r="A317" s="205"/>
      <c r="B317" s="205"/>
    </row>
    <row r="318" spans="1:2" x14ac:dyDescent="0.15">
      <c r="A318" s="205"/>
      <c r="B318" s="205"/>
    </row>
    <row r="319" spans="1:2" x14ac:dyDescent="0.15">
      <c r="A319" s="205"/>
      <c r="B319" s="205"/>
    </row>
    <row r="320" spans="1:2" x14ac:dyDescent="0.15">
      <c r="A320" s="205"/>
      <c r="B320" s="205"/>
    </row>
    <row r="321" spans="1:2" x14ac:dyDescent="0.15">
      <c r="A321" s="205"/>
      <c r="B321" s="205"/>
    </row>
    <row r="322" spans="1:2" x14ac:dyDescent="0.15">
      <c r="A322" s="205"/>
      <c r="B322" s="205"/>
    </row>
    <row r="323" spans="1:2" x14ac:dyDescent="0.15">
      <c r="A323" s="205"/>
      <c r="B323" s="205"/>
    </row>
    <row r="324" spans="1:2" x14ac:dyDescent="0.15">
      <c r="A324" s="205"/>
      <c r="B324" s="205"/>
    </row>
    <row r="325" spans="1:2" x14ac:dyDescent="0.15">
      <c r="A325" s="205"/>
      <c r="B325" s="205"/>
    </row>
    <row r="326" spans="1:2" x14ac:dyDescent="0.15">
      <c r="A326" s="205"/>
      <c r="B326" s="205"/>
    </row>
    <row r="327" spans="1:2" x14ac:dyDescent="0.15">
      <c r="A327" s="205"/>
      <c r="B327" s="205"/>
    </row>
    <row r="328" spans="1:2" x14ac:dyDescent="0.15">
      <c r="A328" s="205"/>
      <c r="B328" s="205"/>
    </row>
    <row r="329" spans="1:2" x14ac:dyDescent="0.15">
      <c r="A329" s="205"/>
      <c r="B329" s="205"/>
    </row>
    <row r="330" spans="1:2" x14ac:dyDescent="0.15">
      <c r="A330" s="205"/>
      <c r="B330" s="205"/>
    </row>
    <row r="331" spans="1:2" x14ac:dyDescent="0.15">
      <c r="A331" s="205"/>
      <c r="B331" s="205"/>
    </row>
    <row r="332" spans="1:2" x14ac:dyDescent="0.15">
      <c r="A332" s="205"/>
      <c r="B332" s="205"/>
    </row>
    <row r="333" spans="1:2" x14ac:dyDescent="0.15">
      <c r="A333" s="205"/>
      <c r="B333" s="205"/>
    </row>
    <row r="334" spans="1:2" x14ac:dyDescent="0.15">
      <c r="A334" s="205"/>
      <c r="B334" s="205"/>
    </row>
    <row r="335" spans="1:2" x14ac:dyDescent="0.15">
      <c r="A335" s="205"/>
      <c r="B335" s="205"/>
    </row>
    <row r="336" spans="1:2" x14ac:dyDescent="0.15">
      <c r="A336" s="205"/>
      <c r="B336" s="205"/>
    </row>
    <row r="337" spans="1:2" x14ac:dyDescent="0.15">
      <c r="A337" s="205"/>
      <c r="B337" s="205"/>
    </row>
    <row r="338" spans="1:2" x14ac:dyDescent="0.15">
      <c r="A338" s="205"/>
      <c r="B338" s="205"/>
    </row>
    <row r="339" spans="1:2" x14ac:dyDescent="0.15">
      <c r="A339" s="205"/>
      <c r="B339" s="205"/>
    </row>
    <row r="340" spans="1:2" x14ac:dyDescent="0.15">
      <c r="A340" s="205"/>
      <c r="B340" s="205"/>
    </row>
    <row r="341" spans="1:2" x14ac:dyDescent="0.15">
      <c r="A341" s="205"/>
      <c r="B341" s="205"/>
    </row>
    <row r="342" spans="1:2" x14ac:dyDescent="0.15">
      <c r="A342" s="205"/>
      <c r="B342" s="205"/>
    </row>
    <row r="343" spans="1:2" x14ac:dyDescent="0.15">
      <c r="A343" s="205"/>
      <c r="B343" s="205"/>
    </row>
    <row r="344" spans="1:2" x14ac:dyDescent="0.15">
      <c r="A344" s="205"/>
      <c r="B344" s="205"/>
    </row>
    <row r="345" spans="1:2" x14ac:dyDescent="0.15">
      <c r="A345" s="205"/>
      <c r="B345" s="205"/>
    </row>
    <row r="346" spans="1:2" x14ac:dyDescent="0.15">
      <c r="A346" s="205"/>
      <c r="B346" s="205"/>
    </row>
    <row r="347" spans="1:2" x14ac:dyDescent="0.15">
      <c r="A347" s="205"/>
      <c r="B347" s="205"/>
    </row>
    <row r="348" spans="1:2" x14ac:dyDescent="0.15">
      <c r="A348" s="205"/>
      <c r="B348" s="205"/>
    </row>
    <row r="349" spans="1:2" x14ac:dyDescent="0.15">
      <c r="A349" s="205"/>
      <c r="B349" s="205"/>
    </row>
    <row r="350" spans="1:2" x14ac:dyDescent="0.15">
      <c r="A350" s="205"/>
      <c r="B350" s="205"/>
    </row>
    <row r="351" spans="1:2" x14ac:dyDescent="0.15">
      <c r="A351" s="205"/>
      <c r="B351" s="205"/>
    </row>
    <row r="352" spans="1:2" x14ac:dyDescent="0.15">
      <c r="A352" s="205"/>
      <c r="B352" s="205"/>
    </row>
    <row r="353" spans="1:2" x14ac:dyDescent="0.15">
      <c r="A353" s="205"/>
      <c r="B353" s="205"/>
    </row>
    <row r="354" spans="1:2" x14ac:dyDescent="0.15">
      <c r="A354" s="205"/>
      <c r="B354" s="205"/>
    </row>
    <row r="355" spans="1:2" x14ac:dyDescent="0.15">
      <c r="A355" s="205"/>
      <c r="B355" s="205"/>
    </row>
    <row r="356" spans="1:2" x14ac:dyDescent="0.15">
      <c r="A356" s="205"/>
      <c r="B356" s="205"/>
    </row>
    <row r="357" spans="1:2" x14ac:dyDescent="0.15">
      <c r="A357" s="205"/>
      <c r="B357" s="205"/>
    </row>
    <row r="358" spans="1:2" x14ac:dyDescent="0.15">
      <c r="A358" s="205"/>
      <c r="B358" s="205"/>
    </row>
    <row r="359" spans="1:2" x14ac:dyDescent="0.15">
      <c r="A359" s="205"/>
      <c r="B359" s="205"/>
    </row>
    <row r="360" spans="1:2" x14ac:dyDescent="0.15">
      <c r="A360" s="205"/>
      <c r="B360" s="205"/>
    </row>
    <row r="361" spans="1:2" x14ac:dyDescent="0.15">
      <c r="A361" s="205"/>
      <c r="B361" s="205"/>
    </row>
    <row r="362" spans="1:2" x14ac:dyDescent="0.15">
      <c r="A362" s="205"/>
      <c r="B362" s="205"/>
    </row>
    <row r="363" spans="1:2" x14ac:dyDescent="0.15">
      <c r="A363" s="205"/>
      <c r="B363" s="205"/>
    </row>
    <row r="364" spans="1:2" x14ac:dyDescent="0.15">
      <c r="A364" s="205"/>
      <c r="B364" s="205"/>
    </row>
    <row r="365" spans="1:2" x14ac:dyDescent="0.15">
      <c r="A365" s="205"/>
      <c r="B365" s="205"/>
    </row>
    <row r="366" spans="1:2" x14ac:dyDescent="0.15">
      <c r="A366" s="205"/>
      <c r="B366" s="205"/>
    </row>
    <row r="367" spans="1:2" x14ac:dyDescent="0.15">
      <c r="A367" s="205"/>
      <c r="B367" s="205"/>
    </row>
    <row r="368" spans="1:2" x14ac:dyDescent="0.15">
      <c r="A368" s="205"/>
      <c r="B368" s="205"/>
    </row>
    <row r="369" spans="1:2" x14ac:dyDescent="0.15">
      <c r="A369" s="205"/>
      <c r="B369" s="205"/>
    </row>
    <row r="370" spans="1:2" x14ac:dyDescent="0.15">
      <c r="A370" s="205"/>
      <c r="B370" s="205"/>
    </row>
    <row r="371" spans="1:2" x14ac:dyDescent="0.15">
      <c r="A371" s="205"/>
      <c r="B371" s="205"/>
    </row>
    <row r="372" spans="1:2" x14ac:dyDescent="0.15">
      <c r="A372" s="205"/>
      <c r="B372" s="205"/>
    </row>
    <row r="373" spans="1:2" x14ac:dyDescent="0.15">
      <c r="A373" s="205"/>
      <c r="B373" s="205"/>
    </row>
    <row r="374" spans="1:2" x14ac:dyDescent="0.15">
      <c r="A374" s="205"/>
      <c r="B374" s="205"/>
    </row>
    <row r="375" spans="1:2" x14ac:dyDescent="0.15">
      <c r="A375" s="205"/>
      <c r="B375" s="205"/>
    </row>
    <row r="376" spans="1:2" x14ac:dyDescent="0.15">
      <c r="A376" s="205"/>
      <c r="B376" s="205"/>
    </row>
    <row r="377" spans="1:2" x14ac:dyDescent="0.15">
      <c r="A377" s="205"/>
      <c r="B377" s="205"/>
    </row>
    <row r="378" spans="1:2" x14ac:dyDescent="0.15">
      <c r="A378" s="205"/>
      <c r="B378" s="205"/>
    </row>
    <row r="379" spans="1:2" x14ac:dyDescent="0.15">
      <c r="A379" s="205"/>
      <c r="B379" s="205"/>
    </row>
    <row r="380" spans="1:2" x14ac:dyDescent="0.15">
      <c r="A380" s="205"/>
      <c r="B380" s="205"/>
    </row>
    <row r="381" spans="1:2" x14ac:dyDescent="0.15">
      <c r="A381" s="205"/>
      <c r="B381" s="205"/>
    </row>
    <row r="382" spans="1:2" x14ac:dyDescent="0.15">
      <c r="A382" s="205"/>
      <c r="B382" s="205"/>
    </row>
    <row r="383" spans="1:2" x14ac:dyDescent="0.15">
      <c r="A383" s="205"/>
      <c r="B383" s="205"/>
    </row>
    <row r="384" spans="1:2" x14ac:dyDescent="0.15">
      <c r="A384" s="205"/>
      <c r="B384" s="205"/>
    </row>
    <row r="385" spans="1:2" x14ac:dyDescent="0.15">
      <c r="A385" s="205"/>
      <c r="B385" s="205"/>
    </row>
    <row r="386" spans="1:2" x14ac:dyDescent="0.15">
      <c r="A386" s="205"/>
      <c r="B386" s="205"/>
    </row>
    <row r="387" spans="1:2" x14ac:dyDescent="0.15">
      <c r="A387" s="205"/>
      <c r="B387" s="205"/>
    </row>
    <row r="388" spans="1:2" x14ac:dyDescent="0.15">
      <c r="A388" s="205"/>
      <c r="B388" s="205"/>
    </row>
    <row r="389" spans="1:2" x14ac:dyDescent="0.15">
      <c r="A389" s="205"/>
      <c r="B389" s="205"/>
    </row>
    <row r="390" spans="1:2" x14ac:dyDescent="0.15">
      <c r="A390" s="205"/>
      <c r="B390" s="205"/>
    </row>
    <row r="391" spans="1:2" x14ac:dyDescent="0.15">
      <c r="A391" s="205"/>
      <c r="B391" s="205"/>
    </row>
    <row r="392" spans="1:2" x14ac:dyDescent="0.15">
      <c r="A392" s="205"/>
      <c r="B392" s="205"/>
    </row>
    <row r="393" spans="1:2" x14ac:dyDescent="0.15">
      <c r="A393" s="205"/>
      <c r="B393" s="205"/>
    </row>
    <row r="394" spans="1:2" x14ac:dyDescent="0.15">
      <c r="A394" s="205"/>
      <c r="B394" s="205"/>
    </row>
    <row r="395" spans="1:2" x14ac:dyDescent="0.15">
      <c r="A395" s="205"/>
      <c r="B395" s="205"/>
    </row>
    <row r="396" spans="1:2" x14ac:dyDescent="0.15">
      <c r="A396" s="205"/>
      <c r="B396" s="205"/>
    </row>
    <row r="397" spans="1:2" x14ac:dyDescent="0.15">
      <c r="A397" s="205"/>
      <c r="B397" s="205"/>
    </row>
    <row r="398" spans="1:2" x14ac:dyDescent="0.15">
      <c r="A398" s="205"/>
      <c r="B398" s="205"/>
    </row>
    <row r="399" spans="1:2" x14ac:dyDescent="0.15">
      <c r="A399" s="205"/>
      <c r="B399" s="205"/>
    </row>
    <row r="400" spans="1:2" x14ac:dyDescent="0.15">
      <c r="A400" s="205"/>
      <c r="B400" s="205"/>
    </row>
    <row r="401" spans="1:2" x14ac:dyDescent="0.15">
      <c r="A401" s="205"/>
      <c r="B401" s="205"/>
    </row>
    <row r="402" spans="1:2" x14ac:dyDescent="0.15">
      <c r="A402" s="205"/>
      <c r="B402" s="205"/>
    </row>
    <row r="403" spans="1:2" x14ac:dyDescent="0.15">
      <c r="A403" s="205"/>
      <c r="B403" s="205"/>
    </row>
    <row r="404" spans="1:2" x14ac:dyDescent="0.15">
      <c r="A404" s="205"/>
      <c r="B404" s="205"/>
    </row>
    <row r="405" spans="1:2" x14ac:dyDescent="0.15">
      <c r="A405" s="205"/>
      <c r="B405" s="205"/>
    </row>
    <row r="406" spans="1:2" x14ac:dyDescent="0.15">
      <c r="A406" s="205"/>
      <c r="B406" s="205"/>
    </row>
    <row r="407" spans="1:2" x14ac:dyDescent="0.15">
      <c r="A407" s="205"/>
      <c r="B407" s="205"/>
    </row>
    <row r="408" spans="1:2" x14ac:dyDescent="0.15">
      <c r="A408" s="205"/>
      <c r="B408" s="205"/>
    </row>
    <row r="409" spans="1:2" x14ac:dyDescent="0.15">
      <c r="A409" s="205"/>
      <c r="B409" s="205"/>
    </row>
    <row r="410" spans="1:2" x14ac:dyDescent="0.15">
      <c r="A410" s="205"/>
      <c r="B410" s="205"/>
    </row>
    <row r="411" spans="1:2" x14ac:dyDescent="0.15">
      <c r="A411" s="205"/>
      <c r="B411" s="205"/>
    </row>
    <row r="412" spans="1:2" x14ac:dyDescent="0.15">
      <c r="A412" s="205"/>
      <c r="B412" s="205"/>
    </row>
    <row r="413" spans="1:2" x14ac:dyDescent="0.15">
      <c r="A413" s="205"/>
      <c r="B413" s="205"/>
    </row>
    <row r="414" spans="1:2" x14ac:dyDescent="0.15">
      <c r="A414" s="205"/>
      <c r="B414" s="205"/>
    </row>
    <row r="415" spans="1:2" x14ac:dyDescent="0.15">
      <c r="A415" s="205"/>
      <c r="B415" s="205"/>
    </row>
    <row r="416" spans="1:2" x14ac:dyDescent="0.15">
      <c r="A416" s="205"/>
      <c r="B416" s="205"/>
    </row>
    <row r="417" spans="1:2" x14ac:dyDescent="0.15">
      <c r="A417" s="205"/>
      <c r="B417" s="205"/>
    </row>
    <row r="418" spans="1:2" x14ac:dyDescent="0.15">
      <c r="A418" s="205"/>
      <c r="B418" s="205"/>
    </row>
    <row r="419" spans="1:2" x14ac:dyDescent="0.15">
      <c r="A419" s="205"/>
      <c r="B419" s="205"/>
    </row>
    <row r="420" spans="1:2" x14ac:dyDescent="0.15">
      <c r="A420" s="205"/>
      <c r="B420" s="205"/>
    </row>
    <row r="421" spans="1:2" x14ac:dyDescent="0.15">
      <c r="A421" s="205"/>
      <c r="B421" s="205"/>
    </row>
    <row r="422" spans="1:2" x14ac:dyDescent="0.15">
      <c r="A422" s="205"/>
      <c r="B422" s="205"/>
    </row>
    <row r="423" spans="1:2" x14ac:dyDescent="0.15">
      <c r="A423" s="205"/>
      <c r="B423" s="205"/>
    </row>
    <row r="424" spans="1:2" x14ac:dyDescent="0.15">
      <c r="A424" s="205"/>
      <c r="B424" s="205"/>
    </row>
    <row r="425" spans="1:2" x14ac:dyDescent="0.15">
      <c r="A425" s="205"/>
      <c r="B425" s="205"/>
    </row>
    <row r="426" spans="1:2" x14ac:dyDescent="0.15">
      <c r="A426" s="205"/>
      <c r="B426" s="205"/>
    </row>
    <row r="427" spans="1:2" x14ac:dyDescent="0.15">
      <c r="A427" s="205"/>
      <c r="B427" s="205"/>
    </row>
    <row r="428" spans="1:2" x14ac:dyDescent="0.15">
      <c r="A428" s="205"/>
      <c r="B428" s="205"/>
    </row>
    <row r="429" spans="1:2" x14ac:dyDescent="0.15">
      <c r="A429" s="205"/>
      <c r="B429" s="205"/>
    </row>
    <row r="430" spans="1:2" x14ac:dyDescent="0.15">
      <c r="A430" s="205"/>
      <c r="B430" s="205"/>
    </row>
    <row r="431" spans="1:2" x14ac:dyDescent="0.15">
      <c r="A431" s="205"/>
      <c r="B431" s="205"/>
    </row>
    <row r="432" spans="1:2" x14ac:dyDescent="0.15">
      <c r="A432" s="205"/>
      <c r="B432" s="205"/>
    </row>
    <row r="433" spans="1:2" x14ac:dyDescent="0.15">
      <c r="A433" s="205"/>
      <c r="B433" s="205"/>
    </row>
    <row r="434" spans="1:2" x14ac:dyDescent="0.15">
      <c r="A434" s="205"/>
      <c r="B434" s="205"/>
    </row>
    <row r="435" spans="1:2" x14ac:dyDescent="0.15">
      <c r="A435" s="205"/>
      <c r="B435" s="205"/>
    </row>
    <row r="436" spans="1:2" x14ac:dyDescent="0.15">
      <c r="A436" s="205"/>
      <c r="B436" s="205"/>
    </row>
    <row r="437" spans="1:2" x14ac:dyDescent="0.15">
      <c r="A437" s="205"/>
      <c r="B437" s="205"/>
    </row>
    <row r="438" spans="1:2" x14ac:dyDescent="0.15">
      <c r="A438" s="205"/>
      <c r="B438" s="205"/>
    </row>
    <row r="439" spans="1:2" x14ac:dyDescent="0.15">
      <c r="A439" s="205"/>
      <c r="B439" s="205"/>
    </row>
    <row r="440" spans="1:2" x14ac:dyDescent="0.15">
      <c r="A440" s="205"/>
      <c r="B440" s="205"/>
    </row>
    <row r="441" spans="1:2" x14ac:dyDescent="0.15">
      <c r="A441" s="205"/>
      <c r="B441" s="205"/>
    </row>
    <row r="442" spans="1:2" x14ac:dyDescent="0.15">
      <c r="A442" s="205"/>
      <c r="B442" s="205"/>
    </row>
    <row r="443" spans="1:2" x14ac:dyDescent="0.15">
      <c r="A443" s="205"/>
      <c r="B443" s="205"/>
    </row>
    <row r="444" spans="1:2" x14ac:dyDescent="0.15">
      <c r="A444" s="205"/>
      <c r="B444" s="205"/>
    </row>
    <row r="445" spans="1:2" x14ac:dyDescent="0.15">
      <c r="A445" s="205"/>
      <c r="B445" s="205"/>
    </row>
    <row r="446" spans="1:2" x14ac:dyDescent="0.15">
      <c r="A446" s="205"/>
      <c r="B446" s="205"/>
    </row>
    <row r="447" spans="1:2" x14ac:dyDescent="0.15">
      <c r="A447" s="205"/>
      <c r="B447" s="205"/>
    </row>
    <row r="448" spans="1:2" x14ac:dyDescent="0.15">
      <c r="A448" s="205"/>
      <c r="B448" s="205"/>
    </row>
    <row r="449" spans="1:2" x14ac:dyDescent="0.15">
      <c r="A449" s="205"/>
      <c r="B449" s="205"/>
    </row>
    <row r="450" spans="1:2" x14ac:dyDescent="0.15">
      <c r="A450" s="205"/>
      <c r="B450" s="205"/>
    </row>
    <row r="451" spans="1:2" x14ac:dyDescent="0.15">
      <c r="A451" s="205"/>
      <c r="B451" s="205"/>
    </row>
    <row r="452" spans="1:2" x14ac:dyDescent="0.15">
      <c r="A452" s="205"/>
      <c r="B452" s="205"/>
    </row>
    <row r="453" spans="1:2" x14ac:dyDescent="0.15">
      <c r="A453" s="205"/>
      <c r="B453" s="205"/>
    </row>
    <row r="454" spans="1:2" x14ac:dyDescent="0.15">
      <c r="A454" s="205"/>
      <c r="B454" s="205"/>
    </row>
    <row r="455" spans="1:2" x14ac:dyDescent="0.15">
      <c r="A455" s="205"/>
      <c r="B455" s="205"/>
    </row>
    <row r="456" spans="1:2" x14ac:dyDescent="0.15">
      <c r="A456" s="205"/>
      <c r="B456" s="205"/>
    </row>
    <row r="457" spans="1:2" x14ac:dyDescent="0.15">
      <c r="A457" s="205"/>
      <c r="B457" s="205"/>
    </row>
    <row r="458" spans="1:2" x14ac:dyDescent="0.15">
      <c r="A458" s="205"/>
      <c r="B458" s="205"/>
    </row>
    <row r="459" spans="1:2" x14ac:dyDescent="0.15">
      <c r="A459" s="205"/>
      <c r="B459" s="205"/>
    </row>
    <row r="460" spans="1:2" x14ac:dyDescent="0.15">
      <c r="A460" s="205"/>
      <c r="B460" s="205"/>
    </row>
    <row r="461" spans="1:2" x14ac:dyDescent="0.15">
      <c r="A461" s="205"/>
      <c r="B461" s="205"/>
    </row>
    <row r="462" spans="1:2" x14ac:dyDescent="0.15">
      <c r="A462" s="205"/>
      <c r="B462" s="205"/>
    </row>
    <row r="463" spans="1:2" x14ac:dyDescent="0.15">
      <c r="A463" s="205"/>
      <c r="B463" s="205"/>
    </row>
    <row r="464" spans="1:2" x14ac:dyDescent="0.15">
      <c r="A464" s="205"/>
      <c r="B464" s="205"/>
    </row>
    <row r="465" spans="1:2" x14ac:dyDescent="0.15">
      <c r="A465" s="205"/>
      <c r="B465" s="205"/>
    </row>
    <row r="466" spans="1:2" x14ac:dyDescent="0.15">
      <c r="A466" s="205"/>
      <c r="B466" s="205"/>
    </row>
    <row r="467" spans="1:2" x14ac:dyDescent="0.15">
      <c r="A467" s="205"/>
      <c r="B467" s="205"/>
    </row>
    <row r="468" spans="1:2" x14ac:dyDescent="0.15">
      <c r="A468" s="205"/>
      <c r="B468" s="205"/>
    </row>
    <row r="469" spans="1:2" x14ac:dyDescent="0.15">
      <c r="A469" s="205"/>
      <c r="B469" s="205"/>
    </row>
    <row r="470" spans="1:2" x14ac:dyDescent="0.15">
      <c r="A470" s="205"/>
      <c r="B470" s="205"/>
    </row>
    <row r="471" spans="1:2" x14ac:dyDescent="0.15">
      <c r="A471" s="205"/>
      <c r="B471" s="205"/>
    </row>
    <row r="472" spans="1:2" x14ac:dyDescent="0.15">
      <c r="A472" s="205"/>
      <c r="B472" s="205"/>
    </row>
    <row r="473" spans="1:2" x14ac:dyDescent="0.15">
      <c r="A473" s="205"/>
      <c r="B473" s="205"/>
    </row>
    <row r="474" spans="1:2" x14ac:dyDescent="0.15">
      <c r="A474" s="205"/>
      <c r="B474" s="205"/>
    </row>
    <row r="475" spans="1:2" x14ac:dyDescent="0.15">
      <c r="A475" s="205"/>
      <c r="B475" s="205"/>
    </row>
    <row r="476" spans="1:2" x14ac:dyDescent="0.15">
      <c r="A476" s="205"/>
      <c r="B476" s="205"/>
    </row>
    <row r="477" spans="1:2" x14ac:dyDescent="0.15">
      <c r="A477" s="205"/>
      <c r="B477" s="205"/>
    </row>
    <row r="478" spans="1:2" x14ac:dyDescent="0.15">
      <c r="A478" s="205"/>
      <c r="B478" s="205"/>
    </row>
    <row r="479" spans="1:2" x14ac:dyDescent="0.15">
      <c r="A479" s="205"/>
      <c r="B479" s="205"/>
    </row>
    <row r="480" spans="1:2" x14ac:dyDescent="0.15">
      <c r="A480" s="205"/>
      <c r="B480" s="205"/>
    </row>
    <row r="481" spans="1:2" x14ac:dyDescent="0.15">
      <c r="A481" s="205"/>
      <c r="B481" s="205"/>
    </row>
    <row r="482" spans="1:2" x14ac:dyDescent="0.15">
      <c r="A482" s="205"/>
      <c r="B482" s="205"/>
    </row>
    <row r="483" spans="1:2" x14ac:dyDescent="0.15">
      <c r="A483" s="205"/>
      <c r="B483" s="205"/>
    </row>
    <row r="484" spans="1:2" x14ac:dyDescent="0.15">
      <c r="A484" s="205"/>
      <c r="B484" s="205"/>
    </row>
    <row r="485" spans="1:2" x14ac:dyDescent="0.15">
      <c r="A485" s="205"/>
      <c r="B485" s="205"/>
    </row>
    <row r="486" spans="1:2" x14ac:dyDescent="0.15">
      <c r="A486" s="205"/>
      <c r="B486" s="205"/>
    </row>
    <row r="487" spans="1:2" x14ac:dyDescent="0.15">
      <c r="A487" s="205"/>
      <c r="B487" s="205"/>
    </row>
    <row r="488" spans="1:2" x14ac:dyDescent="0.15">
      <c r="A488" s="205"/>
      <c r="B488" s="205"/>
    </row>
    <row r="489" spans="1:2" x14ac:dyDescent="0.15">
      <c r="A489" s="205"/>
      <c r="B489" s="205"/>
    </row>
    <row r="490" spans="1:2" x14ac:dyDescent="0.15">
      <c r="A490" s="205"/>
      <c r="B490" s="205"/>
    </row>
    <row r="491" spans="1:2" x14ac:dyDescent="0.15">
      <c r="A491" s="205"/>
      <c r="B491" s="205"/>
    </row>
    <row r="492" spans="1:2" x14ac:dyDescent="0.15">
      <c r="A492" s="205"/>
      <c r="B492" s="205"/>
    </row>
    <row r="493" spans="1:2" x14ac:dyDescent="0.15">
      <c r="A493" s="205"/>
      <c r="B493" s="205"/>
    </row>
    <row r="494" spans="1:2" x14ac:dyDescent="0.15">
      <c r="A494" s="205"/>
      <c r="B494" s="205"/>
    </row>
    <row r="495" spans="1:2" x14ac:dyDescent="0.15">
      <c r="A495" s="205"/>
      <c r="B495" s="205"/>
    </row>
    <row r="496" spans="1:2" x14ac:dyDescent="0.15">
      <c r="A496" s="205"/>
      <c r="B496" s="205"/>
    </row>
    <row r="497" spans="1:2" x14ac:dyDescent="0.15">
      <c r="A497" s="205"/>
      <c r="B497" s="205"/>
    </row>
    <row r="498" spans="1:2" x14ac:dyDescent="0.15">
      <c r="A498" s="205"/>
      <c r="B498" s="205"/>
    </row>
    <row r="499" spans="1:2" x14ac:dyDescent="0.15">
      <c r="A499" s="205"/>
      <c r="B499" s="205"/>
    </row>
    <row r="500" spans="1:2" x14ac:dyDescent="0.15">
      <c r="A500" s="205"/>
      <c r="B500" s="205"/>
    </row>
    <row r="501" spans="1:2" x14ac:dyDescent="0.15">
      <c r="A501" s="205"/>
      <c r="B501" s="205"/>
    </row>
    <row r="502" spans="1:2" x14ac:dyDescent="0.15">
      <c r="A502" s="205"/>
      <c r="B502" s="205"/>
    </row>
    <row r="503" spans="1:2" x14ac:dyDescent="0.15">
      <c r="A503" s="205"/>
      <c r="B503" s="205"/>
    </row>
    <row r="504" spans="1:2" x14ac:dyDescent="0.15">
      <c r="A504" s="205"/>
      <c r="B504" s="205"/>
    </row>
    <row r="505" spans="1:2" x14ac:dyDescent="0.15">
      <c r="A505" s="205"/>
      <c r="B505" s="205"/>
    </row>
    <row r="506" spans="1:2" x14ac:dyDescent="0.15">
      <c r="A506" s="205"/>
      <c r="B506" s="205"/>
    </row>
    <row r="507" spans="1:2" x14ac:dyDescent="0.15">
      <c r="A507" s="205"/>
      <c r="B507" s="205"/>
    </row>
    <row r="508" spans="1:2" x14ac:dyDescent="0.15">
      <c r="A508" s="205"/>
      <c r="B508" s="205"/>
    </row>
    <row r="509" spans="1:2" x14ac:dyDescent="0.15">
      <c r="A509" s="205"/>
      <c r="B509" s="205"/>
    </row>
    <row r="510" spans="1:2" x14ac:dyDescent="0.15">
      <c r="A510" s="205"/>
      <c r="B510" s="205"/>
    </row>
    <row r="511" spans="1:2" x14ac:dyDescent="0.15">
      <c r="A511" s="205"/>
      <c r="B511" s="205"/>
    </row>
    <row r="512" spans="1:2" x14ac:dyDescent="0.15">
      <c r="A512" s="205"/>
      <c r="B512" s="205"/>
    </row>
    <row r="513" spans="1:2" x14ac:dyDescent="0.15">
      <c r="A513" s="205"/>
      <c r="B513" s="205"/>
    </row>
    <row r="514" spans="1:2" x14ac:dyDescent="0.15">
      <c r="A514" s="205"/>
      <c r="B514" s="205"/>
    </row>
    <row r="515" spans="1:2" x14ac:dyDescent="0.15">
      <c r="A515" s="205"/>
      <c r="B515" s="205"/>
    </row>
    <row r="516" spans="1:2" x14ac:dyDescent="0.15">
      <c r="A516" s="205"/>
      <c r="B516" s="205"/>
    </row>
    <row r="517" spans="1:2" x14ac:dyDescent="0.15">
      <c r="A517" s="205"/>
      <c r="B517" s="205"/>
    </row>
    <row r="518" spans="1:2" x14ac:dyDescent="0.15">
      <c r="A518" s="205"/>
      <c r="B518" s="205"/>
    </row>
    <row r="519" spans="1:2" x14ac:dyDescent="0.15">
      <c r="A519" s="205"/>
      <c r="B519" s="205"/>
    </row>
    <row r="520" spans="1:2" x14ac:dyDescent="0.15">
      <c r="A520" s="205"/>
      <c r="B520" s="205"/>
    </row>
    <row r="521" spans="1:2" x14ac:dyDescent="0.15">
      <c r="A521" s="205"/>
      <c r="B521" s="205"/>
    </row>
    <row r="522" spans="1:2" x14ac:dyDescent="0.15">
      <c r="A522" s="205"/>
      <c r="B522" s="205"/>
    </row>
    <row r="523" spans="1:2" x14ac:dyDescent="0.15">
      <c r="A523" s="205"/>
      <c r="B523" s="205"/>
    </row>
    <row r="524" spans="1:2" x14ac:dyDescent="0.15">
      <c r="A524" s="205"/>
      <c r="B524" s="205"/>
    </row>
    <row r="525" spans="1:2" x14ac:dyDescent="0.15">
      <c r="A525" s="205"/>
      <c r="B525" s="205"/>
    </row>
    <row r="526" spans="1:2" x14ac:dyDescent="0.15">
      <c r="A526" s="205"/>
      <c r="B526" s="205"/>
    </row>
    <row r="527" spans="1:2" x14ac:dyDescent="0.15">
      <c r="A527" s="205"/>
      <c r="B527" s="205"/>
    </row>
    <row r="528" spans="1:2" x14ac:dyDescent="0.15">
      <c r="A528" s="205"/>
      <c r="B528" s="205"/>
    </row>
    <row r="529" spans="1:2" x14ac:dyDescent="0.15">
      <c r="A529" s="205"/>
      <c r="B529" s="205"/>
    </row>
    <row r="530" spans="1:2" x14ac:dyDescent="0.15">
      <c r="A530" s="205"/>
      <c r="B530" s="205"/>
    </row>
    <row r="531" spans="1:2" x14ac:dyDescent="0.15">
      <c r="A531" s="205"/>
      <c r="B531" s="205"/>
    </row>
    <row r="532" spans="1:2" x14ac:dyDescent="0.15">
      <c r="A532" s="205"/>
      <c r="B532" s="205"/>
    </row>
    <row r="533" spans="1:2" x14ac:dyDescent="0.15">
      <c r="A533" s="205"/>
      <c r="B533" s="205"/>
    </row>
    <row r="534" spans="1:2" x14ac:dyDescent="0.15">
      <c r="A534" s="205"/>
      <c r="B534" s="205"/>
    </row>
    <row r="535" spans="1:2" x14ac:dyDescent="0.15">
      <c r="A535" s="205"/>
      <c r="B535" s="205"/>
    </row>
    <row r="536" spans="1:2" x14ac:dyDescent="0.15">
      <c r="A536" s="205"/>
      <c r="B536" s="205"/>
    </row>
    <row r="537" spans="1:2" x14ac:dyDescent="0.15">
      <c r="A537" s="205"/>
      <c r="B537" s="205"/>
    </row>
    <row r="538" spans="1:2" x14ac:dyDescent="0.15">
      <c r="A538" s="205"/>
      <c r="B538" s="205"/>
    </row>
    <row r="539" spans="1:2" x14ac:dyDescent="0.15">
      <c r="A539" s="205"/>
      <c r="B539" s="205"/>
    </row>
    <row r="540" spans="1:2" x14ac:dyDescent="0.15">
      <c r="A540" s="205"/>
      <c r="B540" s="205"/>
    </row>
    <row r="541" spans="1:2" x14ac:dyDescent="0.15">
      <c r="A541" s="205"/>
      <c r="B541" s="205"/>
    </row>
    <row r="542" spans="1:2" x14ac:dyDescent="0.15">
      <c r="A542" s="205"/>
      <c r="B542" s="205"/>
    </row>
    <row r="543" spans="1:2" x14ac:dyDescent="0.15">
      <c r="A543" s="205"/>
      <c r="B543" s="205"/>
    </row>
    <row r="544" spans="1:2" x14ac:dyDescent="0.15">
      <c r="A544" s="205"/>
      <c r="B544" s="205"/>
    </row>
    <row r="545" spans="1:2" x14ac:dyDescent="0.15">
      <c r="A545" s="205"/>
      <c r="B545" s="205"/>
    </row>
    <row r="546" spans="1:2" x14ac:dyDescent="0.15">
      <c r="A546" s="205"/>
      <c r="B546" s="205"/>
    </row>
    <row r="547" spans="1:2" x14ac:dyDescent="0.15">
      <c r="A547" s="205"/>
      <c r="B547" s="205"/>
    </row>
    <row r="548" spans="1:2" x14ac:dyDescent="0.15">
      <c r="A548" s="205"/>
      <c r="B548" s="205"/>
    </row>
    <row r="549" spans="1:2" x14ac:dyDescent="0.15">
      <c r="A549" s="205"/>
      <c r="B549" s="205"/>
    </row>
    <row r="550" spans="1:2" x14ac:dyDescent="0.15">
      <c r="A550" s="205"/>
      <c r="B550" s="205"/>
    </row>
    <row r="551" spans="1:2" x14ac:dyDescent="0.15">
      <c r="A551" s="205"/>
      <c r="B551" s="205"/>
    </row>
    <row r="552" spans="1:2" x14ac:dyDescent="0.15">
      <c r="A552" s="205"/>
      <c r="B552" s="205"/>
    </row>
    <row r="553" spans="1:2" x14ac:dyDescent="0.15">
      <c r="A553" s="205"/>
      <c r="B553" s="205"/>
    </row>
    <row r="554" spans="1:2" x14ac:dyDescent="0.15">
      <c r="A554" s="205"/>
      <c r="B554" s="205"/>
    </row>
    <row r="555" spans="1:2" x14ac:dyDescent="0.15">
      <c r="A555" s="205"/>
      <c r="B555" s="205"/>
    </row>
    <row r="556" spans="1:2" x14ac:dyDescent="0.15">
      <c r="A556" s="205"/>
      <c r="B556" s="205"/>
    </row>
    <row r="557" spans="1:2" x14ac:dyDescent="0.15">
      <c r="A557" s="205"/>
      <c r="B557" s="205"/>
    </row>
    <row r="558" spans="1:2" x14ac:dyDescent="0.15">
      <c r="A558" s="205"/>
      <c r="B558" s="205"/>
    </row>
    <row r="559" spans="1:2" x14ac:dyDescent="0.15">
      <c r="A559" s="205"/>
      <c r="B559" s="205"/>
    </row>
    <row r="560" spans="1:2" x14ac:dyDescent="0.15">
      <c r="A560" s="205"/>
      <c r="B560" s="205"/>
    </row>
    <row r="561" spans="1:2" x14ac:dyDescent="0.15">
      <c r="A561" s="205"/>
      <c r="B561" s="205"/>
    </row>
    <row r="562" spans="1:2" x14ac:dyDescent="0.15">
      <c r="A562" s="205"/>
      <c r="B562" s="205"/>
    </row>
    <row r="563" spans="1:2" x14ac:dyDescent="0.15">
      <c r="A563" s="205"/>
      <c r="B563" s="205"/>
    </row>
    <row r="564" spans="1:2" x14ac:dyDescent="0.15">
      <c r="A564" s="205"/>
      <c r="B564" s="205"/>
    </row>
    <row r="565" spans="1:2" x14ac:dyDescent="0.15">
      <c r="A565" s="205"/>
      <c r="B565" s="205"/>
    </row>
    <row r="566" spans="1:2" x14ac:dyDescent="0.15">
      <c r="A566" s="205"/>
      <c r="B566" s="205"/>
    </row>
    <row r="567" spans="1:2" x14ac:dyDescent="0.15">
      <c r="A567" s="205"/>
      <c r="B567" s="205"/>
    </row>
    <row r="568" spans="1:2" x14ac:dyDescent="0.15">
      <c r="A568" s="205"/>
      <c r="B568" s="205"/>
    </row>
    <row r="569" spans="1:2" x14ac:dyDescent="0.15">
      <c r="A569" s="205"/>
      <c r="B569" s="205"/>
    </row>
    <row r="570" spans="1:2" x14ac:dyDescent="0.15">
      <c r="A570" s="205"/>
      <c r="B570" s="205"/>
    </row>
    <row r="571" spans="1:2" x14ac:dyDescent="0.15">
      <c r="A571" s="205"/>
      <c r="B571" s="205"/>
    </row>
    <row r="572" spans="1:2" x14ac:dyDescent="0.15">
      <c r="A572" s="205"/>
      <c r="B572" s="205"/>
    </row>
    <row r="573" spans="1:2" x14ac:dyDescent="0.15">
      <c r="A573" s="205"/>
      <c r="B573" s="205"/>
    </row>
    <row r="574" spans="1:2" x14ac:dyDescent="0.15">
      <c r="A574" s="205"/>
      <c r="B574" s="205"/>
    </row>
    <row r="575" spans="1:2" x14ac:dyDescent="0.15">
      <c r="A575" s="205"/>
      <c r="B575" s="205"/>
    </row>
    <row r="576" spans="1:2" x14ac:dyDescent="0.15">
      <c r="A576" s="205"/>
      <c r="B576" s="205"/>
    </row>
    <row r="577" spans="1:2" x14ac:dyDescent="0.15">
      <c r="A577" s="205"/>
      <c r="B577" s="205"/>
    </row>
    <row r="578" spans="1:2" x14ac:dyDescent="0.15">
      <c r="A578" s="205"/>
      <c r="B578" s="205"/>
    </row>
    <row r="579" spans="1:2" x14ac:dyDescent="0.15">
      <c r="A579" s="205"/>
      <c r="B579" s="205"/>
    </row>
    <row r="580" spans="1:2" x14ac:dyDescent="0.15">
      <c r="A580" s="205"/>
      <c r="B580" s="205"/>
    </row>
    <row r="581" spans="1:2" x14ac:dyDescent="0.15">
      <c r="A581" s="205"/>
      <c r="B581" s="205"/>
    </row>
    <row r="582" spans="1:2" x14ac:dyDescent="0.15">
      <c r="A582" s="205"/>
      <c r="B582" s="205"/>
    </row>
    <row r="583" spans="1:2" x14ac:dyDescent="0.15">
      <c r="A583" s="205"/>
      <c r="B583" s="205"/>
    </row>
    <row r="584" spans="1:2" x14ac:dyDescent="0.15">
      <c r="A584" s="205"/>
      <c r="B584" s="205"/>
    </row>
    <row r="585" spans="1:2" x14ac:dyDescent="0.15">
      <c r="A585" s="205"/>
      <c r="B585" s="205"/>
    </row>
    <row r="586" spans="1:2" x14ac:dyDescent="0.15">
      <c r="A586" s="205"/>
      <c r="B586" s="205"/>
    </row>
    <row r="587" spans="1:2" x14ac:dyDescent="0.15">
      <c r="A587" s="205"/>
      <c r="B587" s="205"/>
    </row>
    <row r="588" spans="1:2" x14ac:dyDescent="0.15">
      <c r="A588" s="205"/>
      <c r="B588" s="205"/>
    </row>
    <row r="589" spans="1:2" x14ac:dyDescent="0.15">
      <c r="A589" s="205"/>
      <c r="B589" s="205"/>
    </row>
    <row r="590" spans="1:2" x14ac:dyDescent="0.15">
      <c r="A590" s="205"/>
      <c r="B590" s="205"/>
    </row>
    <row r="591" spans="1:2" x14ac:dyDescent="0.15">
      <c r="A591" s="205"/>
      <c r="B591" s="205"/>
    </row>
    <row r="592" spans="1:2" x14ac:dyDescent="0.15">
      <c r="A592" s="205"/>
      <c r="B592" s="205"/>
    </row>
    <row r="593" spans="1:2" x14ac:dyDescent="0.15">
      <c r="A593" s="205"/>
      <c r="B593" s="205"/>
    </row>
    <row r="594" spans="1:2" x14ac:dyDescent="0.15">
      <c r="A594" s="205"/>
      <c r="B594" s="205"/>
    </row>
    <row r="595" spans="1:2" x14ac:dyDescent="0.15">
      <c r="A595" s="205"/>
      <c r="B595" s="205"/>
    </row>
    <row r="596" spans="1:2" x14ac:dyDescent="0.15">
      <c r="A596" s="205"/>
      <c r="B596" s="205"/>
    </row>
    <row r="597" spans="1:2" x14ac:dyDescent="0.15">
      <c r="A597" s="205"/>
      <c r="B597" s="205"/>
    </row>
    <row r="598" spans="1:2" x14ac:dyDescent="0.15">
      <c r="A598" s="205"/>
      <c r="B598" s="205"/>
    </row>
    <row r="599" spans="1:2" x14ac:dyDescent="0.15">
      <c r="A599" s="205"/>
      <c r="B599" s="205"/>
    </row>
    <row r="600" spans="1:2" x14ac:dyDescent="0.15">
      <c r="A600" s="205"/>
      <c r="B600" s="205"/>
    </row>
    <row r="601" spans="1:2" x14ac:dyDescent="0.15">
      <c r="A601" s="205"/>
      <c r="B601" s="205"/>
    </row>
    <row r="602" spans="1:2" x14ac:dyDescent="0.15">
      <c r="A602" s="205"/>
      <c r="B602" s="205"/>
    </row>
    <row r="603" spans="1:2" x14ac:dyDescent="0.15">
      <c r="A603" s="205"/>
      <c r="B603" s="205"/>
    </row>
    <row r="604" spans="1:2" x14ac:dyDescent="0.15">
      <c r="A604" s="205"/>
      <c r="B604" s="205"/>
    </row>
    <row r="605" spans="1:2" x14ac:dyDescent="0.15">
      <c r="A605" s="205"/>
      <c r="B605" s="205"/>
    </row>
    <row r="606" spans="1:2" x14ac:dyDescent="0.15">
      <c r="A606" s="205"/>
      <c r="B606" s="205"/>
    </row>
    <row r="607" spans="1:2" x14ac:dyDescent="0.15">
      <c r="A607" s="205"/>
      <c r="B607" s="205"/>
    </row>
    <row r="608" spans="1:2" x14ac:dyDescent="0.15">
      <c r="A608" s="205"/>
      <c r="B608" s="205"/>
    </row>
    <row r="609" spans="1:2" x14ac:dyDescent="0.15">
      <c r="A609" s="205"/>
      <c r="B609" s="205"/>
    </row>
    <row r="610" spans="1:2" x14ac:dyDescent="0.15">
      <c r="A610" s="205"/>
      <c r="B610" s="205"/>
    </row>
    <row r="611" spans="1:2" x14ac:dyDescent="0.15">
      <c r="A611" s="205"/>
      <c r="B611" s="205"/>
    </row>
    <row r="612" spans="1:2" x14ac:dyDescent="0.15">
      <c r="A612" s="205"/>
      <c r="B612" s="205"/>
    </row>
    <row r="613" spans="1:2" x14ac:dyDescent="0.15">
      <c r="A613" s="205"/>
      <c r="B613" s="205"/>
    </row>
    <row r="614" spans="1:2" x14ac:dyDescent="0.15">
      <c r="A614" s="205"/>
      <c r="B614" s="205"/>
    </row>
    <row r="615" spans="1:2" x14ac:dyDescent="0.15">
      <c r="A615" s="205"/>
      <c r="B615" s="205"/>
    </row>
    <row r="616" spans="1:2" x14ac:dyDescent="0.15">
      <c r="A616" s="205"/>
      <c r="B616" s="205"/>
    </row>
    <row r="617" spans="1:2" x14ac:dyDescent="0.15">
      <c r="A617" s="205"/>
      <c r="B617" s="205"/>
    </row>
    <row r="618" spans="1:2" x14ac:dyDescent="0.15">
      <c r="A618" s="205"/>
      <c r="B618" s="205"/>
    </row>
    <row r="619" spans="1:2" x14ac:dyDescent="0.15">
      <c r="A619" s="205"/>
      <c r="B619" s="205"/>
    </row>
    <row r="620" spans="1:2" x14ac:dyDescent="0.15">
      <c r="A620" s="205"/>
      <c r="B620" s="205"/>
    </row>
    <row r="621" spans="1:2" x14ac:dyDescent="0.15">
      <c r="A621" s="205"/>
      <c r="B621" s="205"/>
    </row>
    <row r="622" spans="1:2" x14ac:dyDescent="0.15">
      <c r="A622" s="205"/>
      <c r="B622" s="205"/>
    </row>
    <row r="623" spans="1:2" x14ac:dyDescent="0.15">
      <c r="A623" s="205"/>
      <c r="B623" s="205"/>
    </row>
    <row r="624" spans="1:2" x14ac:dyDescent="0.15">
      <c r="A624" s="205"/>
      <c r="B624" s="205"/>
    </row>
    <row r="625" spans="1:2" x14ac:dyDescent="0.15">
      <c r="A625" s="205"/>
      <c r="B625" s="205"/>
    </row>
    <row r="626" spans="1:2" x14ac:dyDescent="0.15">
      <c r="A626" s="205"/>
      <c r="B626" s="205"/>
    </row>
    <row r="627" spans="1:2" x14ac:dyDescent="0.15">
      <c r="A627" s="205"/>
      <c r="B627" s="205"/>
    </row>
    <row r="628" spans="1:2" x14ac:dyDescent="0.15">
      <c r="A628" s="205"/>
      <c r="B628" s="205"/>
    </row>
    <row r="629" spans="1:2" x14ac:dyDescent="0.15">
      <c r="A629" s="205"/>
      <c r="B629" s="205"/>
    </row>
    <row r="630" spans="1:2" x14ac:dyDescent="0.15">
      <c r="A630" s="205"/>
      <c r="B630" s="205"/>
    </row>
    <row r="631" spans="1:2" x14ac:dyDescent="0.15">
      <c r="A631" s="205"/>
      <c r="B631" s="205"/>
    </row>
    <row r="632" spans="1:2" x14ac:dyDescent="0.15">
      <c r="A632" s="205"/>
      <c r="B632" s="205"/>
    </row>
    <row r="633" spans="1:2" x14ac:dyDescent="0.15">
      <c r="A633" s="205"/>
      <c r="B633" s="205"/>
    </row>
    <row r="634" spans="1:2" x14ac:dyDescent="0.15">
      <c r="A634" s="205"/>
      <c r="B634" s="205"/>
    </row>
    <row r="635" spans="1:2" x14ac:dyDescent="0.15">
      <c r="A635" s="205"/>
      <c r="B635" s="205"/>
    </row>
    <row r="636" spans="1:2" x14ac:dyDescent="0.15">
      <c r="A636" s="205"/>
      <c r="B636" s="205"/>
    </row>
    <row r="637" spans="1:2" x14ac:dyDescent="0.15">
      <c r="A637" s="205"/>
      <c r="B637" s="205"/>
    </row>
    <row r="638" spans="1:2" x14ac:dyDescent="0.15">
      <c r="A638" s="205"/>
      <c r="B638" s="205"/>
    </row>
    <row r="639" spans="1:2" x14ac:dyDescent="0.15">
      <c r="A639" s="205"/>
      <c r="B639" s="205"/>
    </row>
    <row r="640" spans="1:2" x14ac:dyDescent="0.15">
      <c r="A640" s="205"/>
      <c r="B640" s="205"/>
    </row>
    <row r="641" spans="1:2" x14ac:dyDescent="0.15">
      <c r="A641" s="205"/>
      <c r="B641" s="205"/>
    </row>
    <row r="642" spans="1:2" x14ac:dyDescent="0.15">
      <c r="A642" s="205"/>
      <c r="B642" s="205"/>
    </row>
    <row r="643" spans="1:2" x14ac:dyDescent="0.15">
      <c r="A643" s="205"/>
      <c r="B643" s="205"/>
    </row>
    <row r="644" spans="1:2" x14ac:dyDescent="0.15">
      <c r="A644" s="205"/>
      <c r="B644" s="205"/>
    </row>
    <row r="645" spans="1:2" x14ac:dyDescent="0.15">
      <c r="A645" s="205"/>
      <c r="B645" s="205"/>
    </row>
    <row r="646" spans="1:2" x14ac:dyDescent="0.15">
      <c r="A646" s="205"/>
      <c r="B646" s="205"/>
    </row>
    <row r="647" spans="1:2" x14ac:dyDescent="0.15">
      <c r="A647" s="205"/>
      <c r="B647" s="205"/>
    </row>
    <row r="648" spans="1:2" x14ac:dyDescent="0.15">
      <c r="A648" s="205"/>
      <c r="B648" s="205"/>
    </row>
    <row r="649" spans="1:2" x14ac:dyDescent="0.15">
      <c r="A649" s="205"/>
      <c r="B649" s="205"/>
    </row>
    <row r="650" spans="1:2" x14ac:dyDescent="0.15">
      <c r="A650" s="205"/>
      <c r="B650" s="205"/>
    </row>
    <row r="651" spans="1:2" x14ac:dyDescent="0.15">
      <c r="A651" s="205"/>
      <c r="B651" s="205"/>
    </row>
    <row r="652" spans="1:2" x14ac:dyDescent="0.15">
      <c r="A652" s="205"/>
      <c r="B652" s="205"/>
    </row>
    <row r="653" spans="1:2" x14ac:dyDescent="0.15">
      <c r="A653" s="205"/>
      <c r="B653" s="205"/>
    </row>
    <row r="654" spans="1:2" x14ac:dyDescent="0.15">
      <c r="A654" s="205"/>
      <c r="B654" s="205"/>
    </row>
    <row r="655" spans="1:2" x14ac:dyDescent="0.15">
      <c r="A655" s="205"/>
      <c r="B655" s="205"/>
    </row>
    <row r="656" spans="1:2" x14ac:dyDescent="0.15">
      <c r="A656" s="205"/>
      <c r="B656" s="205"/>
    </row>
    <row r="657" spans="1:2" x14ac:dyDescent="0.15">
      <c r="A657" s="205"/>
      <c r="B657" s="205"/>
    </row>
    <row r="658" spans="1:2" x14ac:dyDescent="0.15">
      <c r="A658" s="205"/>
      <c r="B658" s="205"/>
    </row>
    <row r="659" spans="1:2" x14ac:dyDescent="0.15">
      <c r="A659" s="205"/>
      <c r="B659" s="205"/>
    </row>
    <row r="660" spans="1:2" x14ac:dyDescent="0.15">
      <c r="A660" s="205"/>
      <c r="B660" s="205"/>
    </row>
    <row r="661" spans="1:2" x14ac:dyDescent="0.15">
      <c r="A661" s="205"/>
      <c r="B661" s="205"/>
    </row>
    <row r="662" spans="1:2" x14ac:dyDescent="0.15">
      <c r="A662" s="205"/>
      <c r="B662" s="205"/>
    </row>
    <row r="663" spans="1:2" x14ac:dyDescent="0.15">
      <c r="A663" s="205"/>
      <c r="B663" s="205"/>
    </row>
    <row r="664" spans="1:2" x14ac:dyDescent="0.15">
      <c r="A664" s="205"/>
      <c r="B664" s="205"/>
    </row>
    <row r="665" spans="1:2" x14ac:dyDescent="0.15">
      <c r="A665" s="205"/>
      <c r="B665" s="205"/>
    </row>
    <row r="666" spans="1:2" x14ac:dyDescent="0.15">
      <c r="A666" s="205"/>
      <c r="B666" s="205"/>
    </row>
    <row r="667" spans="1:2" x14ac:dyDescent="0.15">
      <c r="A667" s="205"/>
      <c r="B667" s="205"/>
    </row>
    <row r="668" spans="1:2" x14ac:dyDescent="0.15">
      <c r="A668" s="205"/>
      <c r="B668" s="205"/>
    </row>
    <row r="669" spans="1:2" x14ac:dyDescent="0.15">
      <c r="A669" s="205"/>
      <c r="B669" s="205"/>
    </row>
    <row r="670" spans="1:2" x14ac:dyDescent="0.15">
      <c r="A670" s="205"/>
      <c r="B670" s="205"/>
    </row>
    <row r="671" spans="1:2" x14ac:dyDescent="0.15">
      <c r="A671" s="205"/>
      <c r="B671" s="205"/>
    </row>
    <row r="672" spans="1:2" x14ac:dyDescent="0.15">
      <c r="A672" s="205"/>
      <c r="B672" s="205"/>
    </row>
    <row r="673" spans="1:2" x14ac:dyDescent="0.15">
      <c r="A673" s="205"/>
      <c r="B673" s="205"/>
    </row>
    <row r="674" spans="1:2" x14ac:dyDescent="0.15">
      <c r="A674" s="205"/>
      <c r="B674" s="205"/>
    </row>
    <row r="675" spans="1:2" x14ac:dyDescent="0.15">
      <c r="A675" s="205"/>
      <c r="B675" s="205"/>
    </row>
    <row r="676" spans="1:2" x14ac:dyDescent="0.15">
      <c r="A676" s="205"/>
      <c r="B676" s="205"/>
    </row>
    <row r="677" spans="1:2" x14ac:dyDescent="0.15">
      <c r="A677" s="205"/>
      <c r="B677" s="205"/>
    </row>
    <row r="678" spans="1:2" x14ac:dyDescent="0.15">
      <c r="A678" s="205"/>
      <c r="B678" s="205"/>
    </row>
    <row r="679" spans="1:2" x14ac:dyDescent="0.15">
      <c r="A679" s="205"/>
      <c r="B679" s="205"/>
    </row>
    <row r="680" spans="1:2" x14ac:dyDescent="0.15">
      <c r="A680" s="205"/>
      <c r="B680" s="205"/>
    </row>
    <row r="681" spans="1:2" x14ac:dyDescent="0.15">
      <c r="A681" s="205"/>
      <c r="B681" s="205"/>
    </row>
    <row r="682" spans="1:2" x14ac:dyDescent="0.15">
      <c r="A682" s="205"/>
      <c r="B682" s="205"/>
    </row>
    <row r="683" spans="1:2" x14ac:dyDescent="0.15">
      <c r="A683" s="205"/>
      <c r="B683" s="205"/>
    </row>
    <row r="684" spans="1:2" x14ac:dyDescent="0.15">
      <c r="A684" s="205"/>
      <c r="B684" s="205"/>
    </row>
    <row r="685" spans="1:2" x14ac:dyDescent="0.15">
      <c r="A685" s="205"/>
      <c r="B685" s="205"/>
    </row>
    <row r="686" spans="1:2" x14ac:dyDescent="0.15">
      <c r="A686" s="205"/>
      <c r="B686" s="205"/>
    </row>
    <row r="687" spans="1:2" x14ac:dyDescent="0.15">
      <c r="A687" s="205"/>
      <c r="B687" s="205"/>
    </row>
    <row r="688" spans="1:2" x14ac:dyDescent="0.15">
      <c r="A688" s="205"/>
      <c r="B688" s="205"/>
    </row>
    <row r="689" spans="1:2" x14ac:dyDescent="0.15">
      <c r="A689" s="205"/>
      <c r="B689" s="205"/>
    </row>
    <row r="690" spans="1:2" x14ac:dyDescent="0.15">
      <c r="A690" s="205"/>
      <c r="B690" s="205"/>
    </row>
    <row r="691" spans="1:2" x14ac:dyDescent="0.15">
      <c r="A691" s="205"/>
      <c r="B691" s="205"/>
    </row>
    <row r="692" spans="1:2" x14ac:dyDescent="0.15">
      <c r="A692" s="205"/>
      <c r="B692" s="205"/>
    </row>
    <row r="693" spans="1:2" x14ac:dyDescent="0.15">
      <c r="A693" s="205"/>
      <c r="B693" s="205"/>
    </row>
    <row r="694" spans="1:2" x14ac:dyDescent="0.15">
      <c r="A694" s="205"/>
      <c r="B694" s="205"/>
    </row>
    <row r="695" spans="1:2" x14ac:dyDescent="0.15">
      <c r="A695" s="205"/>
      <c r="B695" s="205"/>
    </row>
    <row r="696" spans="1:2" x14ac:dyDescent="0.15">
      <c r="A696" s="205"/>
      <c r="B696" s="205"/>
    </row>
    <row r="697" spans="1:2" x14ac:dyDescent="0.15">
      <c r="A697" s="205"/>
      <c r="B697" s="205"/>
    </row>
    <row r="698" spans="1:2" x14ac:dyDescent="0.15">
      <c r="A698" s="205"/>
      <c r="B698" s="205"/>
    </row>
    <row r="699" spans="1:2" x14ac:dyDescent="0.15">
      <c r="A699" s="205"/>
      <c r="B699" s="205"/>
    </row>
    <row r="700" spans="1:2" x14ac:dyDescent="0.15">
      <c r="A700" s="205"/>
      <c r="B700" s="205"/>
    </row>
    <row r="701" spans="1:2" x14ac:dyDescent="0.15">
      <c r="A701" s="205"/>
      <c r="B701" s="205"/>
    </row>
    <row r="702" spans="1:2" x14ac:dyDescent="0.15">
      <c r="A702" s="205"/>
      <c r="B702" s="205"/>
    </row>
    <row r="703" spans="1:2" x14ac:dyDescent="0.15">
      <c r="A703" s="205"/>
      <c r="B703" s="205"/>
    </row>
    <row r="704" spans="1:2" x14ac:dyDescent="0.15">
      <c r="A704" s="205"/>
      <c r="B704" s="205"/>
    </row>
    <row r="705" spans="1:2" x14ac:dyDescent="0.15">
      <c r="A705" s="205"/>
      <c r="B705" s="205"/>
    </row>
    <row r="706" spans="1:2" x14ac:dyDescent="0.15">
      <c r="A706" s="205"/>
      <c r="B706" s="205"/>
    </row>
    <row r="707" spans="1:2" x14ac:dyDescent="0.15">
      <c r="A707" s="205"/>
      <c r="B707" s="205"/>
    </row>
    <row r="708" spans="1:2" x14ac:dyDescent="0.15">
      <c r="A708" s="205"/>
      <c r="B708" s="205"/>
    </row>
    <row r="709" spans="1:2" x14ac:dyDescent="0.15">
      <c r="A709" s="205"/>
      <c r="B709" s="205"/>
    </row>
    <row r="710" spans="1:2" x14ac:dyDescent="0.15">
      <c r="A710" s="205"/>
      <c r="B710" s="205"/>
    </row>
    <row r="711" spans="1:2" x14ac:dyDescent="0.15">
      <c r="A711" s="205"/>
      <c r="B711" s="205"/>
    </row>
    <row r="712" spans="1:2" x14ac:dyDescent="0.15">
      <c r="A712" s="205"/>
      <c r="B712" s="205"/>
    </row>
    <row r="713" spans="1:2" x14ac:dyDescent="0.15">
      <c r="A713" s="205"/>
      <c r="B713" s="205"/>
    </row>
    <row r="714" spans="1:2" x14ac:dyDescent="0.15">
      <c r="A714" s="205"/>
      <c r="B714" s="205"/>
    </row>
    <row r="715" spans="1:2" x14ac:dyDescent="0.15">
      <c r="A715" s="205"/>
      <c r="B715" s="205"/>
    </row>
    <row r="716" spans="1:2" x14ac:dyDescent="0.15">
      <c r="A716" s="205"/>
      <c r="B716" s="205"/>
    </row>
    <row r="717" spans="1:2" x14ac:dyDescent="0.15">
      <c r="A717" s="205"/>
      <c r="B717" s="205"/>
    </row>
    <row r="718" spans="1:2" x14ac:dyDescent="0.15">
      <c r="A718" s="205"/>
      <c r="B718" s="205"/>
    </row>
    <row r="719" spans="1:2" x14ac:dyDescent="0.15">
      <c r="A719" s="205"/>
      <c r="B719" s="205"/>
    </row>
    <row r="720" spans="1:2" x14ac:dyDescent="0.15">
      <c r="A720" s="205"/>
      <c r="B720" s="205"/>
    </row>
    <row r="721" spans="1:2" x14ac:dyDescent="0.15">
      <c r="A721" s="205"/>
      <c r="B721" s="205"/>
    </row>
    <row r="722" spans="1:2" x14ac:dyDescent="0.15">
      <c r="A722" s="205"/>
      <c r="B722" s="205"/>
    </row>
    <row r="723" spans="1:2" x14ac:dyDescent="0.15">
      <c r="A723" s="205"/>
      <c r="B723" s="205"/>
    </row>
    <row r="724" spans="1:2" x14ac:dyDescent="0.15">
      <c r="A724" s="205"/>
      <c r="B724" s="205"/>
    </row>
    <row r="725" spans="1:2" x14ac:dyDescent="0.15">
      <c r="A725" s="205"/>
      <c r="B725" s="205"/>
    </row>
    <row r="726" spans="1:2" x14ac:dyDescent="0.15">
      <c r="A726" s="205"/>
      <c r="B726" s="205"/>
    </row>
    <row r="727" spans="1:2" x14ac:dyDescent="0.15">
      <c r="A727" s="205"/>
      <c r="B727" s="205"/>
    </row>
    <row r="728" spans="1:2" x14ac:dyDescent="0.15">
      <c r="A728" s="205"/>
      <c r="B728" s="205"/>
    </row>
    <row r="729" spans="1:2" x14ac:dyDescent="0.15">
      <c r="A729" s="205"/>
      <c r="B729" s="205"/>
    </row>
    <row r="730" spans="1:2" x14ac:dyDescent="0.15">
      <c r="A730" s="205"/>
      <c r="B730" s="205"/>
    </row>
    <row r="731" spans="1:2" x14ac:dyDescent="0.15">
      <c r="A731" s="205"/>
      <c r="B731" s="205"/>
    </row>
    <row r="732" spans="1:2" x14ac:dyDescent="0.15">
      <c r="A732" s="205"/>
      <c r="B732" s="205"/>
    </row>
    <row r="733" spans="1:2" x14ac:dyDescent="0.15">
      <c r="A733" s="205"/>
      <c r="B733" s="205"/>
    </row>
    <row r="734" spans="1:2" x14ac:dyDescent="0.15">
      <c r="A734" s="205"/>
      <c r="B734" s="205"/>
    </row>
    <row r="735" spans="1:2" x14ac:dyDescent="0.15">
      <c r="A735" s="205"/>
      <c r="B735" s="205"/>
    </row>
    <row r="736" spans="1:2" x14ac:dyDescent="0.15">
      <c r="A736" s="205"/>
      <c r="B736" s="205"/>
    </row>
    <row r="737" spans="1:2" x14ac:dyDescent="0.15">
      <c r="A737" s="205"/>
      <c r="B737" s="205"/>
    </row>
    <row r="738" spans="1:2" x14ac:dyDescent="0.15">
      <c r="A738" s="205"/>
      <c r="B738" s="205"/>
    </row>
    <row r="739" spans="1:2" x14ac:dyDescent="0.15">
      <c r="A739" s="205"/>
      <c r="B739" s="205"/>
    </row>
    <row r="740" spans="1:2" x14ac:dyDescent="0.15">
      <c r="A740" s="205"/>
      <c r="B740" s="205"/>
    </row>
    <row r="741" spans="1:2" x14ac:dyDescent="0.15">
      <c r="A741" s="205"/>
      <c r="B741" s="205"/>
    </row>
    <row r="742" spans="1:2" x14ac:dyDescent="0.15">
      <c r="A742" s="205"/>
      <c r="B742" s="205"/>
    </row>
    <row r="743" spans="1:2" x14ac:dyDescent="0.15">
      <c r="A743" s="205"/>
      <c r="B743" s="205"/>
    </row>
    <row r="744" spans="1:2" x14ac:dyDescent="0.15">
      <c r="A744" s="205"/>
      <c r="B744" s="205"/>
    </row>
    <row r="745" spans="1:2" x14ac:dyDescent="0.15">
      <c r="A745" s="205"/>
      <c r="B745" s="205"/>
    </row>
    <row r="746" spans="1:2" x14ac:dyDescent="0.15">
      <c r="A746" s="205"/>
      <c r="B746" s="205"/>
    </row>
    <row r="747" spans="1:2" x14ac:dyDescent="0.15">
      <c r="A747" s="205"/>
      <c r="B747" s="205"/>
    </row>
    <row r="748" spans="1:2" x14ac:dyDescent="0.15">
      <c r="A748" s="205"/>
      <c r="B748" s="205"/>
    </row>
    <row r="749" spans="1:2" x14ac:dyDescent="0.15">
      <c r="A749" s="205"/>
      <c r="B749" s="205"/>
    </row>
    <row r="750" spans="1:2" x14ac:dyDescent="0.15">
      <c r="A750" s="205"/>
      <c r="B750" s="205"/>
    </row>
    <row r="751" spans="1:2" x14ac:dyDescent="0.15">
      <c r="A751" s="205"/>
      <c r="B751" s="205"/>
    </row>
    <row r="752" spans="1:2" x14ac:dyDescent="0.15">
      <c r="A752" s="205"/>
      <c r="B752" s="205"/>
    </row>
    <row r="753" spans="1:2" x14ac:dyDescent="0.15">
      <c r="A753" s="205"/>
      <c r="B753" s="205"/>
    </row>
    <row r="754" spans="1:2" x14ac:dyDescent="0.15">
      <c r="A754" s="205"/>
      <c r="B754" s="205"/>
    </row>
    <row r="755" spans="1:2" x14ac:dyDescent="0.15">
      <c r="A755" s="205"/>
      <c r="B755" s="205"/>
    </row>
    <row r="756" spans="1:2" x14ac:dyDescent="0.15">
      <c r="A756" s="205"/>
      <c r="B756" s="205"/>
    </row>
    <row r="757" spans="1:2" x14ac:dyDescent="0.15">
      <c r="A757" s="205"/>
      <c r="B757" s="205"/>
    </row>
    <row r="758" spans="1:2" x14ac:dyDescent="0.15">
      <c r="A758" s="205"/>
      <c r="B758" s="205"/>
    </row>
    <row r="759" spans="1:2" x14ac:dyDescent="0.15">
      <c r="A759" s="205"/>
      <c r="B759" s="205"/>
    </row>
    <row r="760" spans="1:2" x14ac:dyDescent="0.15">
      <c r="A760" s="205"/>
      <c r="B760" s="205"/>
    </row>
    <row r="761" spans="1:2" x14ac:dyDescent="0.15">
      <c r="A761" s="205"/>
      <c r="B761" s="205"/>
    </row>
    <row r="762" spans="1:2" x14ac:dyDescent="0.15">
      <c r="A762" s="205"/>
      <c r="B762" s="205"/>
    </row>
    <row r="763" spans="1:2" x14ac:dyDescent="0.15">
      <c r="A763" s="205"/>
      <c r="B763" s="205"/>
    </row>
    <row r="764" spans="1:2" x14ac:dyDescent="0.15">
      <c r="A764" s="205"/>
      <c r="B764" s="205"/>
    </row>
    <row r="765" spans="1:2" x14ac:dyDescent="0.15">
      <c r="A765" s="205"/>
      <c r="B765" s="205"/>
    </row>
    <row r="766" spans="1:2" x14ac:dyDescent="0.15">
      <c r="A766" s="205"/>
      <c r="B766" s="205"/>
    </row>
    <row r="767" spans="1:2" x14ac:dyDescent="0.15">
      <c r="A767" s="205"/>
      <c r="B767" s="205"/>
    </row>
    <row r="768" spans="1:2" x14ac:dyDescent="0.15">
      <c r="A768" s="205"/>
      <c r="B768" s="205"/>
    </row>
    <row r="769" spans="1:2" x14ac:dyDescent="0.15">
      <c r="A769" s="205"/>
      <c r="B769" s="205"/>
    </row>
    <row r="770" spans="1:2" x14ac:dyDescent="0.15">
      <c r="A770" s="205"/>
      <c r="B770" s="205"/>
    </row>
    <row r="771" spans="1:2" x14ac:dyDescent="0.15">
      <c r="A771" s="205"/>
      <c r="B771" s="205"/>
    </row>
    <row r="772" spans="1:2" x14ac:dyDescent="0.15">
      <c r="A772" s="205"/>
      <c r="B772" s="205"/>
    </row>
    <row r="773" spans="1:2" x14ac:dyDescent="0.15">
      <c r="A773" s="205"/>
      <c r="B773" s="205"/>
    </row>
    <row r="774" spans="1:2" x14ac:dyDescent="0.15">
      <c r="A774" s="205"/>
      <c r="B774" s="205"/>
    </row>
    <row r="775" spans="1:2" x14ac:dyDescent="0.15">
      <c r="A775" s="205"/>
      <c r="B775" s="205"/>
    </row>
    <row r="776" spans="1:2" x14ac:dyDescent="0.15">
      <c r="A776" s="205"/>
      <c r="B776" s="205"/>
    </row>
    <row r="777" spans="1:2" x14ac:dyDescent="0.15">
      <c r="A777" s="205"/>
      <c r="B777" s="205"/>
    </row>
    <row r="778" spans="1:2" x14ac:dyDescent="0.15">
      <c r="A778" s="205"/>
      <c r="B778" s="205"/>
    </row>
    <row r="779" spans="1:2" x14ac:dyDescent="0.15">
      <c r="A779" s="205"/>
      <c r="B779" s="205"/>
    </row>
    <row r="780" spans="1:2" x14ac:dyDescent="0.15">
      <c r="A780" s="205"/>
      <c r="B780" s="205"/>
    </row>
    <row r="781" spans="1:2" x14ac:dyDescent="0.15">
      <c r="A781" s="205"/>
      <c r="B781" s="205"/>
    </row>
    <row r="782" spans="1:2" x14ac:dyDescent="0.15">
      <c r="A782" s="205"/>
      <c r="B782" s="205"/>
    </row>
    <row r="783" spans="1:2" x14ac:dyDescent="0.15">
      <c r="A783" s="205"/>
      <c r="B783" s="205"/>
    </row>
    <row r="784" spans="1:2" x14ac:dyDescent="0.15">
      <c r="A784" s="205"/>
      <c r="B784" s="205"/>
    </row>
    <row r="785" spans="1:2" x14ac:dyDescent="0.15">
      <c r="A785" s="205"/>
      <c r="B785" s="205"/>
    </row>
    <row r="786" spans="1:2" x14ac:dyDescent="0.15">
      <c r="A786" s="205"/>
      <c r="B786" s="205"/>
    </row>
    <row r="787" spans="1:2" x14ac:dyDescent="0.15">
      <c r="A787" s="205"/>
      <c r="B787" s="205"/>
    </row>
    <row r="788" spans="1:2" x14ac:dyDescent="0.15">
      <c r="A788" s="205"/>
      <c r="B788" s="205"/>
    </row>
    <row r="789" spans="1:2" x14ac:dyDescent="0.15">
      <c r="A789" s="205"/>
      <c r="B789" s="205"/>
    </row>
    <row r="790" spans="1:2" x14ac:dyDescent="0.15">
      <c r="A790" s="205"/>
      <c r="B790" s="205"/>
    </row>
    <row r="791" spans="1:2" x14ac:dyDescent="0.15">
      <c r="A791" s="205"/>
      <c r="B791" s="205"/>
    </row>
    <row r="792" spans="1:2" x14ac:dyDescent="0.15">
      <c r="A792" s="205"/>
      <c r="B792" s="205"/>
    </row>
    <row r="793" spans="1:2" x14ac:dyDescent="0.15">
      <c r="A793" s="205"/>
      <c r="B793" s="205"/>
    </row>
    <row r="794" spans="1:2" x14ac:dyDescent="0.15">
      <c r="A794" s="205"/>
      <c r="B794" s="205"/>
    </row>
    <row r="795" spans="1:2" x14ac:dyDescent="0.15">
      <c r="A795" s="205"/>
      <c r="B795" s="205"/>
    </row>
    <row r="796" spans="1:2" x14ac:dyDescent="0.15">
      <c r="A796" s="205"/>
      <c r="B796" s="205"/>
    </row>
    <row r="797" spans="1:2" x14ac:dyDescent="0.15">
      <c r="A797" s="205"/>
      <c r="B797" s="205"/>
    </row>
    <row r="798" spans="1:2" x14ac:dyDescent="0.15">
      <c r="A798" s="205"/>
      <c r="B798" s="205"/>
    </row>
    <row r="799" spans="1:2" x14ac:dyDescent="0.15">
      <c r="A799" s="205"/>
      <c r="B799" s="205"/>
    </row>
    <row r="800" spans="1:2" x14ac:dyDescent="0.15">
      <c r="A800" s="205"/>
      <c r="B800" s="205"/>
    </row>
    <row r="801" spans="1:2" x14ac:dyDescent="0.15">
      <c r="A801" s="205"/>
      <c r="B801" s="205"/>
    </row>
    <row r="802" spans="1:2" x14ac:dyDescent="0.15">
      <c r="A802" s="205"/>
      <c r="B802" s="205"/>
    </row>
    <row r="803" spans="1:2" x14ac:dyDescent="0.15">
      <c r="A803" s="205"/>
      <c r="B803" s="205"/>
    </row>
    <row r="804" spans="1:2" x14ac:dyDescent="0.15">
      <c r="A804" s="205"/>
      <c r="B804" s="205"/>
    </row>
    <row r="805" spans="1:2" x14ac:dyDescent="0.15">
      <c r="A805" s="205"/>
      <c r="B805" s="205"/>
    </row>
    <row r="806" spans="1:2" x14ac:dyDescent="0.15">
      <c r="A806" s="205"/>
      <c r="B806" s="205"/>
    </row>
    <row r="807" spans="1:2" x14ac:dyDescent="0.15">
      <c r="A807" s="205"/>
      <c r="B807" s="205"/>
    </row>
    <row r="808" spans="1:2" x14ac:dyDescent="0.15">
      <c r="A808" s="205"/>
      <c r="B808" s="205"/>
    </row>
    <row r="809" spans="1:2" x14ac:dyDescent="0.15">
      <c r="A809" s="205"/>
      <c r="B809" s="205"/>
    </row>
    <row r="810" spans="1:2" x14ac:dyDescent="0.15">
      <c r="A810" s="205"/>
      <c r="B810" s="205"/>
    </row>
    <row r="811" spans="1:2" x14ac:dyDescent="0.15">
      <c r="A811" s="205"/>
      <c r="B811" s="205"/>
    </row>
    <row r="812" spans="1:2" x14ac:dyDescent="0.15">
      <c r="A812" s="205"/>
      <c r="B812" s="205"/>
    </row>
    <row r="813" spans="1:2" x14ac:dyDescent="0.15">
      <c r="A813" s="205"/>
      <c r="B813" s="205"/>
    </row>
    <row r="814" spans="1:2" x14ac:dyDescent="0.15">
      <c r="A814" s="205"/>
      <c r="B814" s="205"/>
    </row>
    <row r="815" spans="1:2" x14ac:dyDescent="0.15">
      <c r="A815" s="205"/>
      <c r="B815" s="205"/>
    </row>
    <row r="816" spans="1:2" x14ac:dyDescent="0.15">
      <c r="A816" s="205"/>
      <c r="B816" s="205"/>
    </row>
    <row r="817" spans="1:2" x14ac:dyDescent="0.15">
      <c r="A817" s="205"/>
      <c r="B817" s="205"/>
    </row>
    <row r="818" spans="1:2" x14ac:dyDescent="0.15">
      <c r="A818" s="205"/>
      <c r="B818" s="205"/>
    </row>
    <row r="819" spans="1:2" x14ac:dyDescent="0.15">
      <c r="A819" s="205"/>
      <c r="B819" s="205"/>
    </row>
    <row r="820" spans="1:2" x14ac:dyDescent="0.15">
      <c r="A820" s="205"/>
      <c r="B820" s="205"/>
    </row>
    <row r="821" spans="1:2" x14ac:dyDescent="0.15">
      <c r="A821" s="205"/>
      <c r="B821" s="205"/>
    </row>
    <row r="822" spans="1:2" x14ac:dyDescent="0.15">
      <c r="A822" s="205"/>
      <c r="B822" s="205"/>
    </row>
    <row r="823" spans="1:2" x14ac:dyDescent="0.15">
      <c r="A823" s="205"/>
      <c r="B823" s="205"/>
    </row>
    <row r="824" spans="1:2" x14ac:dyDescent="0.15">
      <c r="A824" s="205"/>
      <c r="B824" s="205"/>
    </row>
    <row r="825" spans="1:2" x14ac:dyDescent="0.15">
      <c r="A825" s="205"/>
      <c r="B825" s="205"/>
    </row>
    <row r="826" spans="1:2" x14ac:dyDescent="0.15">
      <c r="A826" s="205"/>
      <c r="B826" s="205"/>
    </row>
    <row r="827" spans="1:2" x14ac:dyDescent="0.15">
      <c r="A827" s="205"/>
      <c r="B827" s="205"/>
    </row>
    <row r="828" spans="1:2" x14ac:dyDescent="0.15">
      <c r="A828" s="205"/>
      <c r="B828" s="205"/>
    </row>
    <row r="829" spans="1:2" x14ac:dyDescent="0.15">
      <c r="A829" s="205"/>
      <c r="B829" s="205"/>
    </row>
    <row r="830" spans="1:2" x14ac:dyDescent="0.15">
      <c r="A830" s="205"/>
      <c r="B830" s="205"/>
    </row>
    <row r="831" spans="1:2" x14ac:dyDescent="0.15">
      <c r="A831" s="205"/>
      <c r="B831" s="205"/>
    </row>
    <row r="832" spans="1:2" x14ac:dyDescent="0.15">
      <c r="A832" s="205"/>
      <c r="B832" s="205"/>
    </row>
    <row r="833" spans="1:2" x14ac:dyDescent="0.15">
      <c r="A833" s="205"/>
      <c r="B833" s="205"/>
    </row>
    <row r="834" spans="1:2" x14ac:dyDescent="0.15">
      <c r="A834" s="205"/>
      <c r="B834" s="205"/>
    </row>
    <row r="835" spans="1:2" x14ac:dyDescent="0.15">
      <c r="A835" s="205"/>
      <c r="B835" s="205"/>
    </row>
    <row r="836" spans="1:2" x14ac:dyDescent="0.15">
      <c r="A836" s="205"/>
      <c r="B836" s="205"/>
    </row>
    <row r="837" spans="1:2" x14ac:dyDescent="0.15">
      <c r="A837" s="205"/>
      <c r="B837" s="205"/>
    </row>
    <row r="838" spans="1:2" x14ac:dyDescent="0.15">
      <c r="A838" s="205"/>
      <c r="B838" s="205"/>
    </row>
    <row r="839" spans="1:2" x14ac:dyDescent="0.15">
      <c r="A839" s="205"/>
      <c r="B839" s="205"/>
    </row>
  </sheetData>
  <sheetProtection algorithmName="SHA-512" hashValue="IH9RBWD+qotDecLtzFEYpI5Fyf6ZCDqwuSpUPj2EIoPFh4alHcEoay6ikZ4nRFdHt3EzY9uHsTmK5kP+HH8WKg==" saltValue="jAoCYb3yKrtbhzXQfi1VBA==" spinCount="100000" sheet="1" selectLockedCells="1"/>
  <mergeCells count="3">
    <mergeCell ref="A1:B1"/>
    <mergeCell ref="A6:B6"/>
    <mergeCell ref="A7:B7"/>
  </mergeCells>
  <phoneticPr fontId="43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landscape" horizontalDpi="4294967295" verticalDpi="429496729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F10D-0816-49FB-867E-F6EE526E934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  <pageSetUpPr fitToPage="1"/>
  </sheetPr>
  <dimension ref="A1:Z76"/>
  <sheetViews>
    <sheetView showGridLines="0" workbookViewId="0">
      <pane xSplit="1" ySplit="3" topLeftCell="I52" activePane="bottomRight" state="frozen"/>
      <selection activeCell="C7" sqref="C7"/>
      <selection pane="topRight" activeCell="C7" sqref="C7"/>
      <selection pane="bottomLeft" activeCell="C7" sqref="C7"/>
      <selection pane="bottomRight" activeCell="M16" sqref="M16"/>
    </sheetView>
  </sheetViews>
  <sheetFormatPr defaultRowHeight="15" x14ac:dyDescent="0.3"/>
  <cols>
    <col min="1" max="1" width="30.7109375" style="64" customWidth="1"/>
    <col min="2" max="23" width="8.7109375" style="64" customWidth="1"/>
    <col min="24" max="25" width="8.7109375" style="65" customWidth="1"/>
    <col min="26" max="26" width="8.7109375" style="64" customWidth="1"/>
  </cols>
  <sheetData>
    <row r="1" spans="1:26" ht="26.25" customHeight="1" x14ac:dyDescent="0.2">
      <c r="A1" s="536" t="s">
        <v>443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</row>
    <row r="2" spans="1:26" ht="36.75" customHeight="1" x14ac:dyDescent="0.2">
      <c r="A2" s="532" t="s">
        <v>30</v>
      </c>
      <c r="B2" s="532" t="s">
        <v>31</v>
      </c>
      <c r="C2" s="532"/>
      <c r="D2" s="532" t="s">
        <v>32</v>
      </c>
      <c r="E2" s="532"/>
      <c r="F2" s="532" t="s">
        <v>33</v>
      </c>
      <c r="G2" s="532"/>
      <c r="H2" s="532" t="s">
        <v>34</v>
      </c>
      <c r="I2" s="532"/>
      <c r="J2" s="532" t="s">
        <v>35</v>
      </c>
      <c r="K2" s="532"/>
      <c r="L2" s="532" t="s">
        <v>36</v>
      </c>
      <c r="M2" s="532"/>
      <c r="N2" s="532" t="s">
        <v>37</v>
      </c>
      <c r="O2" s="532"/>
      <c r="P2" s="532" t="s">
        <v>492</v>
      </c>
      <c r="Q2" s="532"/>
      <c r="R2" s="532" t="s">
        <v>38</v>
      </c>
      <c r="S2" s="532"/>
      <c r="T2" s="532" t="s">
        <v>39</v>
      </c>
      <c r="U2" s="532"/>
      <c r="V2" s="532" t="s">
        <v>40</v>
      </c>
      <c r="W2" s="532"/>
      <c r="X2" s="533" t="s">
        <v>41</v>
      </c>
      <c r="Y2" s="533"/>
      <c r="Z2" s="532" t="s">
        <v>41</v>
      </c>
    </row>
    <row r="3" spans="1:26" ht="15" customHeight="1" x14ac:dyDescent="0.2">
      <c r="A3" s="532"/>
      <c r="B3" s="214" t="s">
        <v>42</v>
      </c>
      <c r="C3" s="214" t="s">
        <v>43</v>
      </c>
      <c r="D3" s="214" t="s">
        <v>42</v>
      </c>
      <c r="E3" s="214" t="s">
        <v>43</v>
      </c>
      <c r="F3" s="214" t="s">
        <v>42</v>
      </c>
      <c r="G3" s="214" t="s">
        <v>43</v>
      </c>
      <c r="H3" s="214" t="s">
        <v>42</v>
      </c>
      <c r="I3" s="214" t="s">
        <v>43</v>
      </c>
      <c r="J3" s="214" t="s">
        <v>42</v>
      </c>
      <c r="K3" s="214" t="s">
        <v>43</v>
      </c>
      <c r="L3" s="214" t="s">
        <v>42</v>
      </c>
      <c r="M3" s="214" t="s">
        <v>43</v>
      </c>
      <c r="N3" s="214" t="s">
        <v>42</v>
      </c>
      <c r="O3" s="214" t="s">
        <v>43</v>
      </c>
      <c r="P3" s="214" t="s">
        <v>42</v>
      </c>
      <c r="Q3" s="214" t="s">
        <v>43</v>
      </c>
      <c r="R3" s="214" t="s">
        <v>42</v>
      </c>
      <c r="S3" s="214" t="s">
        <v>43</v>
      </c>
      <c r="T3" s="214" t="s">
        <v>42</v>
      </c>
      <c r="U3" s="214" t="s">
        <v>43</v>
      </c>
      <c r="V3" s="214" t="s">
        <v>42</v>
      </c>
      <c r="W3" s="214" t="s">
        <v>43</v>
      </c>
      <c r="X3" s="215" t="s">
        <v>42</v>
      </c>
      <c r="Y3" s="215" t="s">
        <v>43</v>
      </c>
      <c r="Z3" s="532"/>
    </row>
    <row r="4" spans="1:26" ht="24.95" customHeight="1" x14ac:dyDescent="0.2">
      <c r="A4" s="369" t="s">
        <v>44</v>
      </c>
      <c r="B4" s="359"/>
      <c r="C4" s="362"/>
      <c r="D4" s="359"/>
      <c r="E4" s="360"/>
      <c r="F4" s="359"/>
      <c r="G4" s="360"/>
      <c r="H4" s="359"/>
      <c r="I4" s="360"/>
      <c r="J4" s="359"/>
      <c r="K4" s="360"/>
      <c r="L4" s="359"/>
      <c r="M4" s="360"/>
      <c r="N4" s="359"/>
      <c r="O4" s="360"/>
      <c r="P4" s="359"/>
      <c r="Q4" s="360"/>
      <c r="R4" s="359"/>
      <c r="S4" s="360"/>
      <c r="T4" s="359"/>
      <c r="U4" s="360"/>
      <c r="V4" s="359"/>
      <c r="W4" s="360"/>
      <c r="X4" s="220">
        <f>B4+D4+F4+H4+J4+L4+N4+P4+R4+T4+V4</f>
        <v>0</v>
      </c>
      <c r="Y4" s="220">
        <f>C4+E4+G4+I4+K4+M4+O4+Q4+S4+U4+W4</f>
        <v>0</v>
      </c>
      <c r="Z4" s="270">
        <f>X4+Y4</f>
        <v>0</v>
      </c>
    </row>
    <row r="5" spans="1:26" ht="24.95" customHeight="1" x14ac:dyDescent="0.2">
      <c r="A5" s="369" t="s">
        <v>415</v>
      </c>
      <c r="B5" s="361">
        <v>1</v>
      </c>
      <c r="C5" s="362">
        <v>0</v>
      </c>
      <c r="D5" s="361"/>
      <c r="E5" s="362"/>
      <c r="F5" s="361"/>
      <c r="G5" s="362"/>
      <c r="H5" s="361"/>
      <c r="I5" s="362"/>
      <c r="J5" s="361"/>
      <c r="K5" s="362"/>
      <c r="L5" s="361"/>
      <c r="M5" s="362"/>
      <c r="N5" s="361"/>
      <c r="O5" s="362"/>
      <c r="P5" s="361"/>
      <c r="Q5" s="362"/>
      <c r="R5" s="361"/>
      <c r="S5" s="362"/>
      <c r="T5" s="361"/>
      <c r="U5" s="362"/>
      <c r="V5" s="361"/>
      <c r="W5" s="362"/>
      <c r="X5" s="221">
        <f>B5+D5+F5+H5+J5+L5+N5+P5+R5+T5+V5</f>
        <v>1</v>
      </c>
      <c r="Y5" s="221">
        <f>C5+E5+G5+I5+K5+M5+O5+Q5+S5+U5+W5</f>
        <v>0</v>
      </c>
      <c r="Z5" s="271">
        <f t="shared" ref="Z5:Z47" si="0">X5+Y5</f>
        <v>1</v>
      </c>
    </row>
    <row r="6" spans="1:26" ht="24.95" customHeight="1" x14ac:dyDescent="0.2">
      <c r="A6" s="369" t="s">
        <v>416</v>
      </c>
      <c r="B6" s="361">
        <v>0</v>
      </c>
      <c r="C6" s="362">
        <v>4</v>
      </c>
      <c r="D6" s="361"/>
      <c r="E6" s="362"/>
      <c r="F6" s="361"/>
      <c r="G6" s="362"/>
      <c r="H6" s="361"/>
      <c r="I6" s="362"/>
      <c r="J6" s="361"/>
      <c r="K6" s="362"/>
      <c r="L6" s="361"/>
      <c r="M6" s="362"/>
      <c r="N6" s="361"/>
      <c r="O6" s="362"/>
      <c r="P6" s="361">
        <v>1</v>
      </c>
      <c r="Q6" s="362"/>
      <c r="R6" s="361"/>
      <c r="S6" s="362"/>
      <c r="T6" s="361"/>
      <c r="U6" s="362"/>
      <c r="V6" s="361"/>
      <c r="W6" s="362"/>
      <c r="X6" s="221">
        <f t="shared" ref="X6:X46" si="1">B6+D6+F6+H6+J6+L6+N6+P6+R6+T6+V6</f>
        <v>1</v>
      </c>
      <c r="Y6" s="221">
        <f t="shared" ref="Y6:Y46" si="2">C6+E6+G6+I6+K6+M6+O6+Q6+S6+U6+W6</f>
        <v>4</v>
      </c>
      <c r="Z6" s="271">
        <f t="shared" si="0"/>
        <v>5</v>
      </c>
    </row>
    <row r="7" spans="1:26" ht="24.95" customHeight="1" x14ac:dyDescent="0.2">
      <c r="A7" s="369" t="s">
        <v>417</v>
      </c>
      <c r="B7" s="361"/>
      <c r="C7" s="362"/>
      <c r="D7" s="361"/>
      <c r="E7" s="362"/>
      <c r="F7" s="361"/>
      <c r="G7" s="362"/>
      <c r="H7" s="361"/>
      <c r="I7" s="362"/>
      <c r="J7" s="361"/>
      <c r="K7" s="362"/>
      <c r="L7" s="361"/>
      <c r="M7" s="362"/>
      <c r="N7" s="361"/>
      <c r="O7" s="362"/>
      <c r="P7" s="361">
        <v>2</v>
      </c>
      <c r="Q7" s="362">
        <v>4</v>
      </c>
      <c r="R7" s="361"/>
      <c r="S7" s="362"/>
      <c r="T7" s="361"/>
      <c r="U7" s="362"/>
      <c r="V7" s="361"/>
      <c r="W7" s="362"/>
      <c r="X7" s="221">
        <f t="shared" si="1"/>
        <v>2</v>
      </c>
      <c r="Y7" s="221">
        <f t="shared" si="2"/>
        <v>4</v>
      </c>
      <c r="Z7" s="271">
        <f t="shared" si="0"/>
        <v>6</v>
      </c>
    </row>
    <row r="8" spans="1:26" ht="24.95" customHeight="1" x14ac:dyDescent="0.2">
      <c r="A8" s="369" t="s">
        <v>418</v>
      </c>
      <c r="B8" s="361"/>
      <c r="C8" s="362"/>
      <c r="D8" s="361"/>
      <c r="E8" s="362"/>
      <c r="F8" s="361"/>
      <c r="G8" s="362"/>
      <c r="H8" s="361"/>
      <c r="I8" s="362"/>
      <c r="J8" s="361"/>
      <c r="K8" s="362"/>
      <c r="L8" s="361"/>
      <c r="M8" s="362"/>
      <c r="N8" s="361"/>
      <c r="O8" s="362"/>
      <c r="P8" s="361"/>
      <c r="Q8" s="362"/>
      <c r="R8" s="361"/>
      <c r="S8" s="362"/>
      <c r="T8" s="361"/>
      <c r="U8" s="362"/>
      <c r="V8" s="361"/>
      <c r="W8" s="362"/>
      <c r="X8" s="221">
        <f t="shared" si="1"/>
        <v>0</v>
      </c>
      <c r="Y8" s="221">
        <f t="shared" si="2"/>
        <v>0</v>
      </c>
      <c r="Z8" s="271">
        <f t="shared" si="0"/>
        <v>0</v>
      </c>
    </row>
    <row r="9" spans="1:26" ht="24.95" customHeight="1" x14ac:dyDescent="0.2">
      <c r="A9" s="369" t="s">
        <v>419</v>
      </c>
      <c r="B9" s="361"/>
      <c r="C9" s="362"/>
      <c r="D9" s="361"/>
      <c r="E9" s="362"/>
      <c r="F9" s="361"/>
      <c r="G9" s="362"/>
      <c r="H9" s="361"/>
      <c r="I9" s="362"/>
      <c r="J9" s="361"/>
      <c r="K9" s="362"/>
      <c r="L9" s="361"/>
      <c r="M9" s="362"/>
      <c r="N9" s="361"/>
      <c r="O9" s="362"/>
      <c r="P9" s="361">
        <v>2</v>
      </c>
      <c r="Q9" s="362">
        <v>1</v>
      </c>
      <c r="R9" s="361"/>
      <c r="S9" s="362"/>
      <c r="T9" s="361"/>
      <c r="U9" s="362"/>
      <c r="V9" s="361"/>
      <c r="W9" s="362"/>
      <c r="X9" s="221">
        <f t="shared" si="1"/>
        <v>2</v>
      </c>
      <c r="Y9" s="221">
        <f t="shared" si="2"/>
        <v>1</v>
      </c>
      <c r="Z9" s="271">
        <f t="shared" si="0"/>
        <v>3</v>
      </c>
    </row>
    <row r="10" spans="1:26" ht="24.95" customHeight="1" x14ac:dyDescent="0.2">
      <c r="A10" s="369" t="s">
        <v>45</v>
      </c>
      <c r="B10" s="361"/>
      <c r="C10" s="362"/>
      <c r="D10" s="361"/>
      <c r="E10" s="362"/>
      <c r="F10" s="361"/>
      <c r="G10" s="362"/>
      <c r="H10" s="361"/>
      <c r="I10" s="362"/>
      <c r="J10" s="361">
        <v>8</v>
      </c>
      <c r="K10" s="362">
        <v>20</v>
      </c>
      <c r="L10" s="361"/>
      <c r="M10" s="362"/>
      <c r="N10" s="361"/>
      <c r="O10" s="362"/>
      <c r="P10" s="361"/>
      <c r="Q10" s="362"/>
      <c r="R10" s="361"/>
      <c r="S10" s="362"/>
      <c r="T10" s="361"/>
      <c r="U10" s="362"/>
      <c r="V10" s="361"/>
      <c r="W10" s="362"/>
      <c r="X10" s="221">
        <f t="shared" si="1"/>
        <v>8</v>
      </c>
      <c r="Y10" s="221">
        <f t="shared" si="2"/>
        <v>20</v>
      </c>
      <c r="Z10" s="271">
        <f t="shared" si="0"/>
        <v>28</v>
      </c>
    </row>
    <row r="11" spans="1:26" ht="24.95" customHeight="1" x14ac:dyDescent="0.2">
      <c r="A11" s="369" t="s">
        <v>46</v>
      </c>
      <c r="B11" s="361"/>
      <c r="C11" s="362"/>
      <c r="D11" s="361"/>
      <c r="E11" s="362"/>
      <c r="F11" s="361"/>
      <c r="G11" s="362"/>
      <c r="H11" s="361"/>
      <c r="I11" s="362"/>
      <c r="J11" s="361">
        <v>22</v>
      </c>
      <c r="K11" s="362">
        <v>64</v>
      </c>
      <c r="L11" s="361"/>
      <c r="M11" s="362"/>
      <c r="N11" s="361"/>
      <c r="O11" s="362"/>
      <c r="P11" s="361"/>
      <c r="Q11" s="362"/>
      <c r="R11" s="361"/>
      <c r="S11" s="362"/>
      <c r="T11" s="361"/>
      <c r="U11" s="362"/>
      <c r="V11" s="361"/>
      <c r="W11" s="362"/>
      <c r="X11" s="221">
        <f t="shared" si="1"/>
        <v>22</v>
      </c>
      <c r="Y11" s="221">
        <f t="shared" si="2"/>
        <v>64</v>
      </c>
      <c r="Z11" s="271">
        <f t="shared" si="0"/>
        <v>86</v>
      </c>
    </row>
    <row r="12" spans="1:26" ht="24.95" customHeight="1" x14ac:dyDescent="0.2">
      <c r="A12" s="369" t="s">
        <v>47</v>
      </c>
      <c r="B12" s="361"/>
      <c r="C12" s="362"/>
      <c r="D12" s="361"/>
      <c r="E12" s="362"/>
      <c r="F12" s="361"/>
      <c r="G12" s="362"/>
      <c r="H12" s="361"/>
      <c r="I12" s="362"/>
      <c r="J12" s="361">
        <v>18</v>
      </c>
      <c r="K12" s="362">
        <v>22</v>
      </c>
      <c r="L12" s="361"/>
      <c r="M12" s="362"/>
      <c r="N12" s="361"/>
      <c r="O12" s="362"/>
      <c r="P12" s="361"/>
      <c r="Q12" s="362"/>
      <c r="R12" s="361"/>
      <c r="S12" s="362"/>
      <c r="T12" s="361"/>
      <c r="U12" s="362"/>
      <c r="V12" s="361"/>
      <c r="W12" s="362"/>
      <c r="X12" s="221">
        <f t="shared" si="1"/>
        <v>18</v>
      </c>
      <c r="Y12" s="221">
        <f t="shared" si="2"/>
        <v>22</v>
      </c>
      <c r="Z12" s="271">
        <f t="shared" si="0"/>
        <v>40</v>
      </c>
    </row>
    <row r="13" spans="1:26" ht="24.95" customHeight="1" x14ac:dyDescent="0.2">
      <c r="A13" s="369" t="s">
        <v>48</v>
      </c>
      <c r="B13" s="361"/>
      <c r="C13" s="362"/>
      <c r="D13" s="361"/>
      <c r="E13" s="362"/>
      <c r="F13" s="361"/>
      <c r="G13" s="362"/>
      <c r="H13" s="361"/>
      <c r="I13" s="362"/>
      <c r="J13" s="361"/>
      <c r="K13" s="362"/>
      <c r="L13" s="361"/>
      <c r="M13" s="362"/>
      <c r="N13" s="361"/>
      <c r="O13" s="362"/>
      <c r="P13" s="361"/>
      <c r="Q13" s="362"/>
      <c r="R13" s="361"/>
      <c r="S13" s="362"/>
      <c r="T13" s="361"/>
      <c r="U13" s="362"/>
      <c r="V13" s="361"/>
      <c r="W13" s="362"/>
      <c r="X13" s="221">
        <f t="shared" si="1"/>
        <v>0</v>
      </c>
      <c r="Y13" s="221">
        <f t="shared" si="2"/>
        <v>0</v>
      </c>
      <c r="Z13" s="271">
        <f t="shared" si="0"/>
        <v>0</v>
      </c>
    </row>
    <row r="14" spans="1:26" ht="24.95" customHeight="1" x14ac:dyDescent="0.2">
      <c r="A14" s="369" t="s">
        <v>49</v>
      </c>
      <c r="B14" s="361"/>
      <c r="C14" s="362"/>
      <c r="D14" s="361"/>
      <c r="E14" s="362"/>
      <c r="F14" s="361"/>
      <c r="G14" s="362"/>
      <c r="H14" s="361"/>
      <c r="I14" s="362"/>
      <c r="J14" s="361">
        <v>7</v>
      </c>
      <c r="K14" s="362">
        <v>6</v>
      </c>
      <c r="L14" s="361"/>
      <c r="M14" s="362"/>
      <c r="N14" s="361"/>
      <c r="O14" s="362"/>
      <c r="P14" s="361"/>
      <c r="Q14" s="362"/>
      <c r="R14" s="361"/>
      <c r="S14" s="362"/>
      <c r="T14" s="361"/>
      <c r="U14" s="362"/>
      <c r="V14" s="361"/>
      <c r="W14" s="362"/>
      <c r="X14" s="221">
        <f t="shared" si="1"/>
        <v>7</v>
      </c>
      <c r="Y14" s="221">
        <f t="shared" si="2"/>
        <v>6</v>
      </c>
      <c r="Z14" s="271">
        <f t="shared" si="0"/>
        <v>13</v>
      </c>
    </row>
    <row r="15" spans="1:26" ht="24.95" customHeight="1" x14ac:dyDescent="0.2">
      <c r="A15" s="369" t="s">
        <v>50</v>
      </c>
      <c r="B15" s="361"/>
      <c r="C15" s="362"/>
      <c r="D15" s="361"/>
      <c r="E15" s="362"/>
      <c r="F15" s="361"/>
      <c r="G15" s="362"/>
      <c r="H15" s="361"/>
      <c r="I15" s="362"/>
      <c r="J15" s="361"/>
      <c r="K15" s="362"/>
      <c r="L15" s="361"/>
      <c r="M15" s="362"/>
      <c r="N15" s="361"/>
      <c r="O15" s="362"/>
      <c r="P15" s="361"/>
      <c r="Q15" s="362"/>
      <c r="R15" s="361"/>
      <c r="S15" s="362"/>
      <c r="T15" s="361"/>
      <c r="U15" s="362"/>
      <c r="V15" s="361"/>
      <c r="W15" s="362"/>
      <c r="X15" s="221">
        <f t="shared" si="1"/>
        <v>0</v>
      </c>
      <c r="Y15" s="221">
        <f t="shared" si="2"/>
        <v>0</v>
      </c>
      <c r="Z15" s="271">
        <f t="shared" si="0"/>
        <v>0</v>
      </c>
    </row>
    <row r="16" spans="1:26" ht="24.95" customHeight="1" x14ac:dyDescent="0.2">
      <c r="A16" s="369" t="s">
        <v>51</v>
      </c>
      <c r="B16" s="361"/>
      <c r="C16" s="362"/>
      <c r="D16" s="361"/>
      <c r="E16" s="362"/>
      <c r="F16" s="361"/>
      <c r="G16" s="362"/>
      <c r="H16" s="361"/>
      <c r="I16" s="362"/>
      <c r="J16" s="361"/>
      <c r="K16" s="362"/>
      <c r="L16" s="361"/>
      <c r="M16" s="362"/>
      <c r="N16" s="361"/>
      <c r="O16" s="362"/>
      <c r="P16" s="361"/>
      <c r="Q16" s="362"/>
      <c r="R16" s="361"/>
      <c r="S16" s="362"/>
      <c r="T16" s="361"/>
      <c r="U16" s="362"/>
      <c r="V16" s="361"/>
      <c r="W16" s="362"/>
      <c r="X16" s="221">
        <f t="shared" si="1"/>
        <v>0</v>
      </c>
      <c r="Y16" s="221">
        <f t="shared" si="2"/>
        <v>0</v>
      </c>
      <c r="Z16" s="271">
        <f t="shared" si="0"/>
        <v>0</v>
      </c>
    </row>
    <row r="17" spans="1:26" ht="24.95" customHeight="1" x14ac:dyDescent="0.2">
      <c r="A17" s="369" t="s">
        <v>512</v>
      </c>
      <c r="B17" s="361"/>
      <c r="C17" s="362"/>
      <c r="D17" s="361"/>
      <c r="E17" s="362"/>
      <c r="F17" s="361"/>
      <c r="G17" s="362"/>
      <c r="H17" s="361"/>
      <c r="I17" s="362"/>
      <c r="J17" s="361"/>
      <c r="K17" s="362"/>
      <c r="L17" s="361"/>
      <c r="M17" s="362"/>
      <c r="N17" s="361"/>
      <c r="O17" s="362"/>
      <c r="P17" s="361"/>
      <c r="Q17" s="362"/>
      <c r="R17" s="361"/>
      <c r="S17" s="362"/>
      <c r="T17" s="361"/>
      <c r="U17" s="362"/>
      <c r="V17" s="361"/>
      <c r="W17" s="362"/>
      <c r="X17" s="221">
        <f t="shared" si="1"/>
        <v>0</v>
      </c>
      <c r="Y17" s="221">
        <f t="shared" si="2"/>
        <v>0</v>
      </c>
      <c r="Z17" s="271">
        <f t="shared" si="0"/>
        <v>0</v>
      </c>
    </row>
    <row r="18" spans="1:26" ht="24.95" customHeight="1" x14ac:dyDescent="0.2">
      <c r="A18" s="369" t="s">
        <v>54</v>
      </c>
      <c r="B18" s="361"/>
      <c r="C18" s="362"/>
      <c r="D18" s="361"/>
      <c r="E18" s="362"/>
      <c r="F18" s="361"/>
      <c r="G18" s="362"/>
      <c r="H18" s="361"/>
      <c r="I18" s="362"/>
      <c r="J18" s="361"/>
      <c r="K18" s="362"/>
      <c r="L18" s="361"/>
      <c r="M18" s="362"/>
      <c r="N18" s="361"/>
      <c r="O18" s="362"/>
      <c r="P18" s="361"/>
      <c r="Q18" s="362"/>
      <c r="R18" s="361"/>
      <c r="S18" s="362"/>
      <c r="T18" s="361"/>
      <c r="U18" s="362"/>
      <c r="V18" s="361"/>
      <c r="W18" s="362"/>
      <c r="X18" s="221">
        <f t="shared" si="1"/>
        <v>0</v>
      </c>
      <c r="Y18" s="221">
        <f t="shared" si="2"/>
        <v>0</v>
      </c>
      <c r="Z18" s="271">
        <f t="shared" si="0"/>
        <v>0</v>
      </c>
    </row>
    <row r="19" spans="1:26" ht="24.95" customHeight="1" x14ac:dyDescent="0.2">
      <c r="A19" s="369" t="s">
        <v>55</v>
      </c>
      <c r="B19" s="361"/>
      <c r="C19" s="362"/>
      <c r="D19" s="361"/>
      <c r="E19" s="362"/>
      <c r="F19" s="361"/>
      <c r="G19" s="362"/>
      <c r="H19" s="361"/>
      <c r="I19" s="362"/>
      <c r="J19" s="361">
        <v>6</v>
      </c>
      <c r="K19" s="362">
        <v>2</v>
      </c>
      <c r="L19" s="361">
        <v>3</v>
      </c>
      <c r="M19" s="362">
        <v>1</v>
      </c>
      <c r="N19" s="361"/>
      <c r="O19" s="362"/>
      <c r="P19" s="361"/>
      <c r="Q19" s="362"/>
      <c r="R19" s="361"/>
      <c r="S19" s="362"/>
      <c r="T19" s="361"/>
      <c r="U19" s="362"/>
      <c r="V19" s="361"/>
      <c r="W19" s="362"/>
      <c r="X19" s="221">
        <f t="shared" si="1"/>
        <v>9</v>
      </c>
      <c r="Y19" s="221">
        <f t="shared" si="2"/>
        <v>3</v>
      </c>
      <c r="Z19" s="271">
        <f t="shared" si="0"/>
        <v>12</v>
      </c>
    </row>
    <row r="20" spans="1:26" ht="24.95" customHeight="1" x14ac:dyDescent="0.2">
      <c r="A20" s="369" t="s">
        <v>56</v>
      </c>
      <c r="B20" s="361"/>
      <c r="C20" s="362"/>
      <c r="D20" s="361"/>
      <c r="E20" s="362"/>
      <c r="F20" s="361"/>
      <c r="G20" s="362"/>
      <c r="H20" s="361"/>
      <c r="I20" s="362"/>
      <c r="J20" s="361">
        <v>86</v>
      </c>
      <c r="K20" s="362">
        <v>80</v>
      </c>
      <c r="L20" s="361">
        <v>25</v>
      </c>
      <c r="M20" s="362">
        <v>36</v>
      </c>
      <c r="N20" s="361"/>
      <c r="O20" s="362"/>
      <c r="P20" s="361"/>
      <c r="Q20" s="362"/>
      <c r="R20" s="361"/>
      <c r="S20" s="362"/>
      <c r="T20" s="361"/>
      <c r="U20" s="362"/>
      <c r="V20" s="361"/>
      <c r="W20" s="362"/>
      <c r="X20" s="221">
        <f t="shared" si="1"/>
        <v>111</v>
      </c>
      <c r="Y20" s="221">
        <f t="shared" si="2"/>
        <v>116</v>
      </c>
      <c r="Z20" s="271">
        <f t="shared" si="0"/>
        <v>227</v>
      </c>
    </row>
    <row r="21" spans="1:26" ht="24.95" customHeight="1" x14ac:dyDescent="0.2">
      <c r="A21" s="369" t="s">
        <v>57</v>
      </c>
      <c r="B21" s="361"/>
      <c r="C21" s="362"/>
      <c r="D21" s="361"/>
      <c r="E21" s="362"/>
      <c r="F21" s="361"/>
      <c r="G21" s="362"/>
      <c r="H21" s="361"/>
      <c r="I21" s="362"/>
      <c r="J21" s="361">
        <v>8</v>
      </c>
      <c r="K21" s="362">
        <v>17</v>
      </c>
      <c r="L21" s="361">
        <v>1</v>
      </c>
      <c r="M21" s="362">
        <v>1</v>
      </c>
      <c r="N21" s="361"/>
      <c r="O21" s="362"/>
      <c r="P21" s="361"/>
      <c r="Q21" s="362"/>
      <c r="R21" s="361"/>
      <c r="S21" s="362"/>
      <c r="T21" s="361"/>
      <c r="U21" s="362"/>
      <c r="V21" s="361"/>
      <c r="W21" s="362"/>
      <c r="X21" s="221">
        <f t="shared" si="1"/>
        <v>9</v>
      </c>
      <c r="Y21" s="221">
        <f t="shared" si="2"/>
        <v>18</v>
      </c>
      <c r="Z21" s="271">
        <f t="shared" si="0"/>
        <v>27</v>
      </c>
    </row>
    <row r="22" spans="1:26" ht="24.95" customHeight="1" x14ac:dyDescent="0.2">
      <c r="A22" s="369" t="s">
        <v>58</v>
      </c>
      <c r="B22" s="361"/>
      <c r="C22" s="362"/>
      <c r="D22" s="361"/>
      <c r="E22" s="362"/>
      <c r="F22" s="361"/>
      <c r="G22" s="362"/>
      <c r="H22" s="361"/>
      <c r="I22" s="362"/>
      <c r="J22" s="361"/>
      <c r="K22" s="362"/>
      <c r="L22" s="361"/>
      <c r="M22" s="362"/>
      <c r="N22" s="361"/>
      <c r="O22" s="362"/>
      <c r="P22" s="361"/>
      <c r="Q22" s="362"/>
      <c r="R22" s="361"/>
      <c r="S22" s="362"/>
      <c r="T22" s="361"/>
      <c r="U22" s="362"/>
      <c r="V22" s="361"/>
      <c r="W22" s="362"/>
      <c r="X22" s="221">
        <f t="shared" si="1"/>
        <v>0</v>
      </c>
      <c r="Y22" s="221">
        <f t="shared" si="2"/>
        <v>0</v>
      </c>
      <c r="Z22" s="271">
        <f t="shared" si="0"/>
        <v>0</v>
      </c>
    </row>
    <row r="23" spans="1:26" ht="24.95" customHeight="1" x14ac:dyDescent="0.2">
      <c r="A23" s="369" t="s">
        <v>59</v>
      </c>
      <c r="B23" s="361"/>
      <c r="C23" s="362"/>
      <c r="D23" s="361"/>
      <c r="E23" s="362"/>
      <c r="F23" s="361"/>
      <c r="G23" s="362"/>
      <c r="H23" s="361"/>
      <c r="I23" s="362"/>
      <c r="J23" s="361"/>
      <c r="K23" s="362"/>
      <c r="L23" s="361"/>
      <c r="M23" s="362"/>
      <c r="N23" s="361"/>
      <c r="O23" s="362"/>
      <c r="P23" s="361"/>
      <c r="Q23" s="362"/>
      <c r="R23" s="361"/>
      <c r="S23" s="362"/>
      <c r="T23" s="361"/>
      <c r="U23" s="362"/>
      <c r="V23" s="361"/>
      <c r="W23" s="362"/>
      <c r="X23" s="221">
        <f t="shared" si="1"/>
        <v>0</v>
      </c>
      <c r="Y23" s="221">
        <f t="shared" si="2"/>
        <v>0</v>
      </c>
      <c r="Z23" s="271">
        <f t="shared" si="0"/>
        <v>0</v>
      </c>
    </row>
    <row r="24" spans="1:26" ht="24.95" customHeight="1" x14ac:dyDescent="0.2">
      <c r="A24" s="369" t="s">
        <v>60</v>
      </c>
      <c r="B24" s="361"/>
      <c r="C24" s="362"/>
      <c r="D24" s="361"/>
      <c r="E24" s="362"/>
      <c r="F24" s="361"/>
      <c r="G24" s="362"/>
      <c r="H24" s="361"/>
      <c r="I24" s="362"/>
      <c r="J24" s="361">
        <v>1</v>
      </c>
      <c r="K24" s="362"/>
      <c r="L24" s="361"/>
      <c r="M24" s="362"/>
      <c r="N24" s="361"/>
      <c r="O24" s="362"/>
      <c r="P24" s="361"/>
      <c r="Q24" s="362"/>
      <c r="R24" s="361"/>
      <c r="S24" s="362"/>
      <c r="T24" s="361"/>
      <c r="U24" s="362"/>
      <c r="V24" s="361"/>
      <c r="W24" s="362"/>
      <c r="X24" s="221">
        <f t="shared" si="1"/>
        <v>1</v>
      </c>
      <c r="Y24" s="221">
        <f t="shared" si="2"/>
        <v>0</v>
      </c>
      <c r="Z24" s="271">
        <f t="shared" si="0"/>
        <v>1</v>
      </c>
    </row>
    <row r="25" spans="1:26" ht="24.95" customHeight="1" x14ac:dyDescent="0.2">
      <c r="A25" s="369" t="s">
        <v>61</v>
      </c>
      <c r="B25" s="361"/>
      <c r="C25" s="362"/>
      <c r="D25" s="361"/>
      <c r="E25" s="362"/>
      <c r="F25" s="361"/>
      <c r="G25" s="362"/>
      <c r="H25" s="361"/>
      <c r="I25" s="362"/>
      <c r="J25" s="361"/>
      <c r="K25" s="362"/>
      <c r="L25" s="361"/>
      <c r="M25" s="362"/>
      <c r="N25" s="361"/>
      <c r="O25" s="362"/>
      <c r="P25" s="361"/>
      <c r="Q25" s="362"/>
      <c r="R25" s="361"/>
      <c r="S25" s="362"/>
      <c r="T25" s="361"/>
      <c r="U25" s="362"/>
      <c r="V25" s="361"/>
      <c r="W25" s="362"/>
      <c r="X25" s="221">
        <f t="shared" si="1"/>
        <v>0</v>
      </c>
      <c r="Y25" s="221">
        <f t="shared" si="2"/>
        <v>0</v>
      </c>
      <c r="Z25" s="271">
        <f t="shared" si="0"/>
        <v>0</v>
      </c>
    </row>
    <row r="26" spans="1:26" ht="24.95" customHeight="1" x14ac:dyDescent="0.2">
      <c r="A26" s="369" t="s">
        <v>62</v>
      </c>
      <c r="B26" s="361"/>
      <c r="C26" s="362"/>
      <c r="D26" s="361"/>
      <c r="E26" s="362"/>
      <c r="F26" s="361"/>
      <c r="G26" s="362"/>
      <c r="H26" s="361"/>
      <c r="I26" s="362"/>
      <c r="J26" s="361"/>
      <c r="K26" s="362"/>
      <c r="L26" s="361"/>
      <c r="M26" s="362"/>
      <c r="N26" s="361"/>
      <c r="O26" s="362"/>
      <c r="P26" s="361"/>
      <c r="Q26" s="362"/>
      <c r="R26" s="361"/>
      <c r="S26" s="362"/>
      <c r="T26" s="361"/>
      <c r="U26" s="362"/>
      <c r="V26" s="361"/>
      <c r="W26" s="362"/>
      <c r="X26" s="221">
        <f t="shared" si="1"/>
        <v>0</v>
      </c>
      <c r="Y26" s="221">
        <f t="shared" si="2"/>
        <v>0</v>
      </c>
      <c r="Z26" s="271">
        <f t="shared" si="0"/>
        <v>0</v>
      </c>
    </row>
    <row r="27" spans="1:26" ht="24.95" customHeight="1" x14ac:dyDescent="0.2">
      <c r="A27" s="369" t="s">
        <v>63</v>
      </c>
      <c r="B27" s="361"/>
      <c r="C27" s="362"/>
      <c r="D27" s="361"/>
      <c r="E27" s="362"/>
      <c r="F27" s="361"/>
      <c r="G27" s="362"/>
      <c r="H27" s="361"/>
      <c r="I27" s="362"/>
      <c r="J27" s="361"/>
      <c r="K27" s="362"/>
      <c r="L27" s="361"/>
      <c r="M27" s="362"/>
      <c r="N27" s="361"/>
      <c r="O27" s="362"/>
      <c r="P27" s="361"/>
      <c r="Q27" s="362"/>
      <c r="R27" s="361"/>
      <c r="S27" s="362"/>
      <c r="T27" s="361"/>
      <c r="U27" s="362"/>
      <c r="V27" s="361"/>
      <c r="W27" s="362"/>
      <c r="X27" s="221">
        <f t="shared" si="1"/>
        <v>0</v>
      </c>
      <c r="Y27" s="221">
        <f t="shared" si="2"/>
        <v>0</v>
      </c>
      <c r="Z27" s="271">
        <f t="shared" si="0"/>
        <v>0</v>
      </c>
    </row>
    <row r="28" spans="1:26" ht="24.95" customHeight="1" x14ac:dyDescent="0.2">
      <c r="A28" s="369" t="s">
        <v>64</v>
      </c>
      <c r="B28" s="361"/>
      <c r="C28" s="362"/>
      <c r="D28" s="361"/>
      <c r="E28" s="362"/>
      <c r="F28" s="361"/>
      <c r="G28" s="362"/>
      <c r="H28" s="361"/>
      <c r="I28" s="362"/>
      <c r="J28" s="361"/>
      <c r="K28" s="362"/>
      <c r="L28" s="361"/>
      <c r="M28" s="362"/>
      <c r="N28" s="361"/>
      <c r="O28" s="362"/>
      <c r="P28" s="361"/>
      <c r="Q28" s="362"/>
      <c r="R28" s="361"/>
      <c r="S28" s="362"/>
      <c r="T28" s="361"/>
      <c r="U28" s="362"/>
      <c r="V28" s="361"/>
      <c r="W28" s="362"/>
      <c r="X28" s="221">
        <f t="shared" si="1"/>
        <v>0</v>
      </c>
      <c r="Y28" s="221">
        <f t="shared" si="2"/>
        <v>0</v>
      </c>
      <c r="Z28" s="271">
        <f t="shared" si="0"/>
        <v>0</v>
      </c>
    </row>
    <row r="29" spans="1:26" ht="24.95" customHeight="1" x14ac:dyDescent="0.2">
      <c r="A29" s="369" t="s">
        <v>65</v>
      </c>
      <c r="B29" s="361"/>
      <c r="C29" s="362"/>
      <c r="D29" s="361"/>
      <c r="E29" s="362"/>
      <c r="F29" s="361"/>
      <c r="G29" s="362"/>
      <c r="H29" s="361"/>
      <c r="I29" s="362"/>
      <c r="J29" s="361"/>
      <c r="K29" s="362"/>
      <c r="L29" s="361"/>
      <c r="M29" s="362"/>
      <c r="N29" s="361"/>
      <c r="O29" s="362"/>
      <c r="P29" s="361"/>
      <c r="Q29" s="362"/>
      <c r="R29" s="361"/>
      <c r="S29" s="362"/>
      <c r="T29" s="361"/>
      <c r="U29" s="362"/>
      <c r="V29" s="361"/>
      <c r="W29" s="362"/>
      <c r="X29" s="221">
        <f t="shared" si="1"/>
        <v>0</v>
      </c>
      <c r="Y29" s="221">
        <f t="shared" si="2"/>
        <v>0</v>
      </c>
      <c r="Z29" s="271">
        <f t="shared" si="0"/>
        <v>0</v>
      </c>
    </row>
    <row r="30" spans="1:26" ht="24.95" customHeight="1" x14ac:dyDescent="0.2">
      <c r="A30" s="369" t="s">
        <v>66</v>
      </c>
      <c r="B30" s="361"/>
      <c r="C30" s="362"/>
      <c r="D30" s="361"/>
      <c r="E30" s="362"/>
      <c r="F30" s="361"/>
      <c r="G30" s="362"/>
      <c r="H30" s="361"/>
      <c r="I30" s="362"/>
      <c r="J30" s="361"/>
      <c r="K30" s="362"/>
      <c r="L30" s="361"/>
      <c r="M30" s="362"/>
      <c r="N30" s="361"/>
      <c r="O30" s="362"/>
      <c r="P30" s="361"/>
      <c r="Q30" s="362"/>
      <c r="R30" s="361"/>
      <c r="S30" s="362"/>
      <c r="T30" s="361"/>
      <c r="U30" s="362"/>
      <c r="V30" s="361"/>
      <c r="W30" s="362"/>
      <c r="X30" s="221">
        <f t="shared" si="1"/>
        <v>0</v>
      </c>
      <c r="Y30" s="221">
        <f t="shared" si="2"/>
        <v>0</v>
      </c>
      <c r="Z30" s="271">
        <f t="shared" si="0"/>
        <v>0</v>
      </c>
    </row>
    <row r="31" spans="1:26" ht="24.95" customHeight="1" x14ac:dyDescent="0.2">
      <c r="A31" s="369" t="s">
        <v>67</v>
      </c>
      <c r="B31" s="361"/>
      <c r="C31" s="362"/>
      <c r="D31" s="361"/>
      <c r="E31" s="362"/>
      <c r="F31" s="361"/>
      <c r="G31" s="362"/>
      <c r="H31" s="361"/>
      <c r="I31" s="362"/>
      <c r="J31" s="361"/>
      <c r="K31" s="362"/>
      <c r="L31" s="361"/>
      <c r="M31" s="362"/>
      <c r="N31" s="361"/>
      <c r="O31" s="362"/>
      <c r="P31" s="361"/>
      <c r="Q31" s="362"/>
      <c r="R31" s="361"/>
      <c r="S31" s="362"/>
      <c r="T31" s="361"/>
      <c r="U31" s="362"/>
      <c r="V31" s="361"/>
      <c r="W31" s="362"/>
      <c r="X31" s="221">
        <f t="shared" si="1"/>
        <v>0</v>
      </c>
      <c r="Y31" s="221">
        <f t="shared" si="2"/>
        <v>0</v>
      </c>
      <c r="Z31" s="271">
        <f t="shared" si="0"/>
        <v>0</v>
      </c>
    </row>
    <row r="32" spans="1:26" ht="24.95" customHeight="1" x14ac:dyDescent="0.2">
      <c r="A32" s="369" t="s">
        <v>68</v>
      </c>
      <c r="B32" s="361"/>
      <c r="C32" s="362"/>
      <c r="D32" s="361"/>
      <c r="E32" s="362"/>
      <c r="F32" s="361"/>
      <c r="G32" s="362"/>
      <c r="H32" s="361"/>
      <c r="I32" s="362"/>
      <c r="J32" s="361"/>
      <c r="K32" s="362"/>
      <c r="L32" s="361"/>
      <c r="M32" s="362"/>
      <c r="N32" s="361"/>
      <c r="O32" s="362"/>
      <c r="P32" s="361"/>
      <c r="Q32" s="362"/>
      <c r="R32" s="361"/>
      <c r="S32" s="362"/>
      <c r="T32" s="361"/>
      <c r="U32" s="362"/>
      <c r="V32" s="361"/>
      <c r="W32" s="362"/>
      <c r="X32" s="221">
        <f t="shared" si="1"/>
        <v>0</v>
      </c>
      <c r="Y32" s="221">
        <f t="shared" si="2"/>
        <v>0</v>
      </c>
      <c r="Z32" s="271">
        <f t="shared" si="0"/>
        <v>0</v>
      </c>
    </row>
    <row r="33" spans="1:26" ht="24.95" customHeight="1" x14ac:dyDescent="0.2">
      <c r="A33" s="369" t="s">
        <v>420</v>
      </c>
      <c r="B33" s="361"/>
      <c r="C33" s="362"/>
      <c r="D33" s="361"/>
      <c r="E33" s="362"/>
      <c r="F33" s="361"/>
      <c r="G33" s="362"/>
      <c r="H33" s="361"/>
      <c r="I33" s="362"/>
      <c r="J33" s="361"/>
      <c r="K33" s="362"/>
      <c r="L33" s="361"/>
      <c r="M33" s="362"/>
      <c r="N33" s="361"/>
      <c r="O33" s="362"/>
      <c r="P33" s="361"/>
      <c r="Q33" s="362"/>
      <c r="R33" s="361"/>
      <c r="S33" s="362"/>
      <c r="T33" s="361"/>
      <c r="U33" s="362"/>
      <c r="V33" s="361"/>
      <c r="W33" s="362"/>
      <c r="X33" s="221">
        <f t="shared" si="1"/>
        <v>0</v>
      </c>
      <c r="Y33" s="221">
        <f t="shared" si="2"/>
        <v>0</v>
      </c>
      <c r="Z33" s="271">
        <f t="shared" si="0"/>
        <v>0</v>
      </c>
    </row>
    <row r="34" spans="1:26" ht="24.95" customHeight="1" x14ac:dyDescent="0.2">
      <c r="A34" s="369" t="s">
        <v>421</v>
      </c>
      <c r="B34" s="361"/>
      <c r="C34" s="362"/>
      <c r="D34" s="361"/>
      <c r="E34" s="362"/>
      <c r="F34" s="361"/>
      <c r="G34" s="362"/>
      <c r="H34" s="361"/>
      <c r="I34" s="362"/>
      <c r="J34" s="361"/>
      <c r="K34" s="362"/>
      <c r="L34" s="361"/>
      <c r="M34" s="362"/>
      <c r="N34" s="361"/>
      <c r="O34" s="362"/>
      <c r="P34" s="361"/>
      <c r="Q34" s="362"/>
      <c r="R34" s="361"/>
      <c r="S34" s="362"/>
      <c r="T34" s="361"/>
      <c r="U34" s="362"/>
      <c r="V34" s="361"/>
      <c r="W34" s="362"/>
      <c r="X34" s="221">
        <f t="shared" si="1"/>
        <v>0</v>
      </c>
      <c r="Y34" s="221">
        <f t="shared" si="2"/>
        <v>0</v>
      </c>
      <c r="Z34" s="271">
        <f t="shared" si="0"/>
        <v>0</v>
      </c>
    </row>
    <row r="35" spans="1:26" ht="24.95" customHeight="1" x14ac:dyDescent="0.2">
      <c r="A35" s="369" t="s">
        <v>422</v>
      </c>
      <c r="B35" s="361"/>
      <c r="C35" s="362"/>
      <c r="D35" s="361"/>
      <c r="E35" s="362"/>
      <c r="F35" s="361"/>
      <c r="G35" s="362"/>
      <c r="H35" s="361"/>
      <c r="I35" s="362"/>
      <c r="J35" s="361"/>
      <c r="K35" s="362"/>
      <c r="L35" s="361"/>
      <c r="M35" s="362"/>
      <c r="N35" s="361"/>
      <c r="O35" s="362"/>
      <c r="P35" s="361"/>
      <c r="Q35" s="362"/>
      <c r="R35" s="361"/>
      <c r="S35" s="362"/>
      <c r="T35" s="361"/>
      <c r="U35" s="362"/>
      <c r="V35" s="361"/>
      <c r="W35" s="362"/>
      <c r="X35" s="221">
        <f t="shared" si="1"/>
        <v>0</v>
      </c>
      <c r="Y35" s="221">
        <f t="shared" si="2"/>
        <v>0</v>
      </c>
      <c r="Z35" s="271">
        <f t="shared" si="0"/>
        <v>0</v>
      </c>
    </row>
    <row r="36" spans="1:26" ht="24.95" customHeight="1" x14ac:dyDescent="0.2">
      <c r="A36" s="369" t="s">
        <v>69</v>
      </c>
      <c r="B36" s="361"/>
      <c r="C36" s="362"/>
      <c r="D36" s="361"/>
      <c r="E36" s="362"/>
      <c r="F36" s="361"/>
      <c r="G36" s="362"/>
      <c r="H36" s="361"/>
      <c r="I36" s="362"/>
      <c r="J36" s="361"/>
      <c r="K36" s="362"/>
      <c r="L36" s="361"/>
      <c r="M36" s="362"/>
      <c r="N36" s="361"/>
      <c r="O36" s="362"/>
      <c r="P36" s="361"/>
      <c r="Q36" s="362"/>
      <c r="R36" s="361"/>
      <c r="S36" s="362"/>
      <c r="T36" s="361"/>
      <c r="U36" s="362"/>
      <c r="V36" s="361"/>
      <c r="W36" s="362"/>
      <c r="X36" s="221">
        <f t="shared" si="1"/>
        <v>0</v>
      </c>
      <c r="Y36" s="221">
        <f t="shared" si="2"/>
        <v>0</v>
      </c>
      <c r="Z36" s="271">
        <f t="shared" si="0"/>
        <v>0</v>
      </c>
    </row>
    <row r="37" spans="1:26" ht="24.95" customHeight="1" x14ac:dyDescent="0.2">
      <c r="A37" s="369" t="s">
        <v>423</v>
      </c>
      <c r="B37" s="361"/>
      <c r="C37" s="362"/>
      <c r="D37" s="361"/>
      <c r="E37" s="362"/>
      <c r="F37" s="361"/>
      <c r="G37" s="362"/>
      <c r="H37" s="361"/>
      <c r="I37" s="362"/>
      <c r="J37" s="361"/>
      <c r="K37" s="362"/>
      <c r="L37" s="361"/>
      <c r="M37" s="362"/>
      <c r="N37" s="361"/>
      <c r="O37" s="362"/>
      <c r="P37" s="361"/>
      <c r="Q37" s="362"/>
      <c r="R37" s="361"/>
      <c r="S37" s="362"/>
      <c r="T37" s="361"/>
      <c r="U37" s="362"/>
      <c r="V37" s="361"/>
      <c r="W37" s="362"/>
      <c r="X37" s="221">
        <f t="shared" si="1"/>
        <v>0</v>
      </c>
      <c r="Y37" s="221">
        <f t="shared" si="2"/>
        <v>0</v>
      </c>
      <c r="Z37" s="271">
        <f t="shared" si="0"/>
        <v>0</v>
      </c>
    </row>
    <row r="38" spans="1:26" ht="24.95" customHeight="1" x14ac:dyDescent="0.2">
      <c r="A38" s="369" t="s">
        <v>424</v>
      </c>
      <c r="B38" s="361"/>
      <c r="C38" s="362"/>
      <c r="D38" s="361"/>
      <c r="E38" s="362"/>
      <c r="F38" s="361"/>
      <c r="G38" s="362"/>
      <c r="H38" s="361"/>
      <c r="I38" s="362"/>
      <c r="J38" s="361"/>
      <c r="K38" s="362"/>
      <c r="L38" s="361"/>
      <c r="M38" s="362"/>
      <c r="N38" s="361"/>
      <c r="O38" s="362"/>
      <c r="P38" s="361"/>
      <c r="Q38" s="362"/>
      <c r="R38" s="361"/>
      <c r="S38" s="362"/>
      <c r="T38" s="361"/>
      <c r="U38" s="362"/>
      <c r="V38" s="361"/>
      <c r="W38" s="362"/>
      <c r="X38" s="221">
        <f t="shared" si="1"/>
        <v>0</v>
      </c>
      <c r="Y38" s="221">
        <f t="shared" si="2"/>
        <v>0</v>
      </c>
      <c r="Z38" s="271">
        <f t="shared" si="0"/>
        <v>0</v>
      </c>
    </row>
    <row r="39" spans="1:26" ht="24.95" customHeight="1" x14ac:dyDescent="0.2">
      <c r="A39" s="369" t="s">
        <v>425</v>
      </c>
      <c r="B39" s="361"/>
      <c r="C39" s="362"/>
      <c r="D39" s="361"/>
      <c r="E39" s="362"/>
      <c r="F39" s="361"/>
      <c r="G39" s="362"/>
      <c r="H39" s="361"/>
      <c r="I39" s="362"/>
      <c r="J39" s="361"/>
      <c r="K39" s="362"/>
      <c r="L39" s="361"/>
      <c r="M39" s="362"/>
      <c r="N39" s="361"/>
      <c r="O39" s="362"/>
      <c r="P39" s="361"/>
      <c r="Q39" s="362"/>
      <c r="R39" s="361"/>
      <c r="S39" s="362"/>
      <c r="T39" s="361"/>
      <c r="U39" s="362"/>
      <c r="V39" s="361"/>
      <c r="W39" s="362"/>
      <c r="X39" s="221">
        <f t="shared" si="1"/>
        <v>0</v>
      </c>
      <c r="Y39" s="221">
        <f t="shared" si="2"/>
        <v>0</v>
      </c>
      <c r="Z39" s="271">
        <f t="shared" si="0"/>
        <v>0</v>
      </c>
    </row>
    <row r="40" spans="1:26" ht="24.95" customHeight="1" x14ac:dyDescent="0.2">
      <c r="A40" s="369" t="s">
        <v>70</v>
      </c>
      <c r="B40" s="361"/>
      <c r="C40" s="362"/>
      <c r="D40" s="361"/>
      <c r="E40" s="362"/>
      <c r="F40" s="361"/>
      <c r="G40" s="362"/>
      <c r="H40" s="361"/>
      <c r="I40" s="362"/>
      <c r="J40" s="361"/>
      <c r="K40" s="362"/>
      <c r="L40" s="361"/>
      <c r="M40" s="362"/>
      <c r="N40" s="361"/>
      <c r="O40" s="362"/>
      <c r="P40" s="361"/>
      <c r="Q40" s="362"/>
      <c r="R40" s="361"/>
      <c r="S40" s="362"/>
      <c r="T40" s="361"/>
      <c r="U40" s="362"/>
      <c r="V40" s="361"/>
      <c r="W40" s="362"/>
      <c r="X40" s="221">
        <f t="shared" si="1"/>
        <v>0</v>
      </c>
      <c r="Y40" s="221">
        <f t="shared" si="2"/>
        <v>0</v>
      </c>
      <c r="Z40" s="271">
        <f t="shared" si="0"/>
        <v>0</v>
      </c>
    </row>
    <row r="41" spans="1:26" ht="24.95" customHeight="1" x14ac:dyDescent="0.2">
      <c r="A41" s="369" t="s">
        <v>71</v>
      </c>
      <c r="B41" s="361"/>
      <c r="C41" s="362"/>
      <c r="D41" s="361"/>
      <c r="E41" s="362"/>
      <c r="F41" s="361"/>
      <c r="G41" s="362"/>
      <c r="H41" s="361"/>
      <c r="I41" s="362"/>
      <c r="J41" s="361"/>
      <c r="K41" s="362"/>
      <c r="L41" s="361"/>
      <c r="M41" s="362"/>
      <c r="N41" s="361"/>
      <c r="O41" s="362"/>
      <c r="P41" s="361"/>
      <c r="Q41" s="362"/>
      <c r="R41" s="361"/>
      <c r="S41" s="362"/>
      <c r="T41" s="361"/>
      <c r="U41" s="362"/>
      <c r="V41" s="361"/>
      <c r="W41" s="362"/>
      <c r="X41" s="221">
        <f t="shared" si="1"/>
        <v>0</v>
      </c>
      <c r="Y41" s="221">
        <f t="shared" si="2"/>
        <v>0</v>
      </c>
      <c r="Z41" s="271">
        <f t="shared" si="0"/>
        <v>0</v>
      </c>
    </row>
    <row r="42" spans="1:26" ht="24.95" customHeight="1" x14ac:dyDescent="0.2">
      <c r="A42" s="369" t="s">
        <v>72</v>
      </c>
      <c r="B42" s="361"/>
      <c r="C42" s="362"/>
      <c r="D42" s="361"/>
      <c r="E42" s="362"/>
      <c r="F42" s="361"/>
      <c r="G42" s="362"/>
      <c r="H42" s="361"/>
      <c r="I42" s="362"/>
      <c r="J42" s="361"/>
      <c r="K42" s="362"/>
      <c r="L42" s="361"/>
      <c r="M42" s="362"/>
      <c r="N42" s="361"/>
      <c r="O42" s="362"/>
      <c r="P42" s="361"/>
      <c r="Q42" s="362"/>
      <c r="R42" s="361"/>
      <c r="S42" s="362"/>
      <c r="T42" s="361"/>
      <c r="U42" s="362"/>
      <c r="V42" s="361"/>
      <c r="W42" s="362"/>
      <c r="X42" s="221">
        <f t="shared" si="1"/>
        <v>0</v>
      </c>
      <c r="Y42" s="221">
        <f t="shared" si="2"/>
        <v>0</v>
      </c>
      <c r="Z42" s="271">
        <f t="shared" si="0"/>
        <v>0</v>
      </c>
    </row>
    <row r="43" spans="1:26" ht="24.95" customHeight="1" x14ac:dyDescent="0.2">
      <c r="A43" s="369" t="s">
        <v>73</v>
      </c>
      <c r="B43" s="361"/>
      <c r="C43" s="362"/>
      <c r="D43" s="361"/>
      <c r="E43" s="362"/>
      <c r="F43" s="361"/>
      <c r="G43" s="362"/>
      <c r="H43" s="361"/>
      <c r="I43" s="362"/>
      <c r="J43" s="361"/>
      <c r="K43" s="362"/>
      <c r="L43" s="361"/>
      <c r="M43" s="362"/>
      <c r="N43" s="361"/>
      <c r="O43" s="362"/>
      <c r="P43" s="361"/>
      <c r="Q43" s="362"/>
      <c r="R43" s="361"/>
      <c r="S43" s="362"/>
      <c r="T43" s="361"/>
      <c r="U43" s="362"/>
      <c r="V43" s="361"/>
      <c r="W43" s="362"/>
      <c r="X43" s="221">
        <f t="shared" si="1"/>
        <v>0</v>
      </c>
      <c r="Y43" s="221">
        <f t="shared" si="2"/>
        <v>0</v>
      </c>
      <c r="Z43" s="271">
        <f t="shared" si="0"/>
        <v>0</v>
      </c>
    </row>
    <row r="44" spans="1:26" ht="24.95" customHeight="1" x14ac:dyDescent="0.2">
      <c r="A44" s="369" t="s">
        <v>74</v>
      </c>
      <c r="B44" s="361"/>
      <c r="C44" s="362"/>
      <c r="D44" s="361"/>
      <c r="E44" s="362"/>
      <c r="F44" s="361"/>
      <c r="G44" s="362"/>
      <c r="H44" s="361"/>
      <c r="I44" s="362"/>
      <c r="J44" s="361"/>
      <c r="K44" s="362"/>
      <c r="L44" s="361"/>
      <c r="M44" s="362"/>
      <c r="N44" s="361"/>
      <c r="O44" s="362"/>
      <c r="P44" s="361"/>
      <c r="Q44" s="362"/>
      <c r="R44" s="361"/>
      <c r="S44" s="362"/>
      <c r="T44" s="361"/>
      <c r="U44" s="362"/>
      <c r="V44" s="361"/>
      <c r="W44" s="362"/>
      <c r="X44" s="221">
        <f t="shared" si="1"/>
        <v>0</v>
      </c>
      <c r="Y44" s="221">
        <f t="shared" si="2"/>
        <v>0</v>
      </c>
      <c r="Z44" s="271">
        <f t="shared" si="0"/>
        <v>0</v>
      </c>
    </row>
    <row r="45" spans="1:26" ht="24.95" customHeight="1" x14ac:dyDescent="0.2">
      <c r="A45" s="369" t="s">
        <v>426</v>
      </c>
      <c r="B45" s="361"/>
      <c r="C45" s="362"/>
      <c r="D45" s="361"/>
      <c r="E45" s="362"/>
      <c r="F45" s="361"/>
      <c r="G45" s="362"/>
      <c r="H45" s="361"/>
      <c r="I45" s="362"/>
      <c r="J45" s="361"/>
      <c r="K45" s="362"/>
      <c r="L45" s="361"/>
      <c r="M45" s="362"/>
      <c r="N45" s="361"/>
      <c r="O45" s="362"/>
      <c r="P45" s="361"/>
      <c r="Q45" s="362"/>
      <c r="R45" s="361"/>
      <c r="S45" s="362"/>
      <c r="T45" s="361"/>
      <c r="U45" s="362"/>
      <c r="V45" s="361"/>
      <c r="W45" s="362"/>
      <c r="X45" s="221">
        <f t="shared" si="1"/>
        <v>0</v>
      </c>
      <c r="Y45" s="221">
        <f t="shared" si="2"/>
        <v>0</v>
      </c>
      <c r="Z45" s="271">
        <f t="shared" si="0"/>
        <v>0</v>
      </c>
    </row>
    <row r="46" spans="1:26" ht="24.95" customHeight="1" x14ac:dyDescent="0.2">
      <c r="A46" s="369" t="s">
        <v>75</v>
      </c>
      <c r="B46" s="361"/>
      <c r="C46" s="362"/>
      <c r="D46" s="361"/>
      <c r="E46" s="362"/>
      <c r="F46" s="361"/>
      <c r="G46" s="362"/>
      <c r="H46" s="361"/>
      <c r="I46" s="362"/>
      <c r="J46" s="361"/>
      <c r="K46" s="362"/>
      <c r="L46" s="361"/>
      <c r="M46" s="362"/>
      <c r="N46" s="361"/>
      <c r="O46" s="362"/>
      <c r="P46" s="361"/>
      <c r="Q46" s="362"/>
      <c r="R46" s="361"/>
      <c r="S46" s="362"/>
      <c r="T46" s="361"/>
      <c r="U46" s="362"/>
      <c r="V46" s="361"/>
      <c r="W46" s="362"/>
      <c r="X46" s="221">
        <f t="shared" si="1"/>
        <v>0</v>
      </c>
      <c r="Y46" s="221">
        <f t="shared" si="2"/>
        <v>0</v>
      </c>
      <c r="Z46" s="271">
        <f t="shared" si="0"/>
        <v>0</v>
      </c>
    </row>
    <row r="47" spans="1:26" ht="24.95" customHeight="1" x14ac:dyDescent="0.2">
      <c r="A47" s="369" t="s">
        <v>76</v>
      </c>
      <c r="B47" s="361"/>
      <c r="C47" s="362"/>
      <c r="D47" s="361"/>
      <c r="E47" s="362"/>
      <c r="F47" s="361"/>
      <c r="G47" s="362"/>
      <c r="H47" s="361"/>
      <c r="I47" s="362"/>
      <c r="J47" s="361"/>
      <c r="K47" s="362"/>
      <c r="L47" s="361"/>
      <c r="M47" s="362"/>
      <c r="N47" s="361"/>
      <c r="O47" s="362"/>
      <c r="P47" s="361"/>
      <c r="Q47" s="362"/>
      <c r="R47" s="361"/>
      <c r="S47" s="362"/>
      <c r="T47" s="361"/>
      <c r="U47" s="362"/>
      <c r="V47" s="361"/>
      <c r="W47" s="362"/>
      <c r="X47" s="221">
        <f>B47+D47+F47+H47+J47+L47+N47+P47+R47+T47+V47</f>
        <v>0</v>
      </c>
      <c r="Y47" s="221">
        <f>C47+E47+G47+I47+K47+M47+O47+Q47+S47+U47+W47</f>
        <v>0</v>
      </c>
      <c r="Z47" s="272">
        <f t="shared" si="0"/>
        <v>0</v>
      </c>
    </row>
    <row r="48" spans="1:26" ht="15" customHeight="1" x14ac:dyDescent="0.2">
      <c r="A48" s="214" t="s">
        <v>77</v>
      </c>
      <c r="B48" s="273">
        <f t="shared" ref="B48:W48" si="3">SUM(B4:B47)</f>
        <v>1</v>
      </c>
      <c r="C48" s="273">
        <f t="shared" si="3"/>
        <v>4</v>
      </c>
      <c r="D48" s="273">
        <f t="shared" si="3"/>
        <v>0</v>
      </c>
      <c r="E48" s="273">
        <f t="shared" si="3"/>
        <v>0</v>
      </c>
      <c r="F48" s="273">
        <f t="shared" si="3"/>
        <v>0</v>
      </c>
      <c r="G48" s="273">
        <f t="shared" si="3"/>
        <v>0</v>
      </c>
      <c r="H48" s="273">
        <f t="shared" si="3"/>
        <v>0</v>
      </c>
      <c r="I48" s="273">
        <f t="shared" si="3"/>
        <v>0</v>
      </c>
      <c r="J48" s="273">
        <f t="shared" si="3"/>
        <v>156</v>
      </c>
      <c r="K48" s="273">
        <f t="shared" si="3"/>
        <v>211</v>
      </c>
      <c r="L48" s="273">
        <f t="shared" si="3"/>
        <v>29</v>
      </c>
      <c r="M48" s="273">
        <f t="shared" si="3"/>
        <v>38</v>
      </c>
      <c r="N48" s="273">
        <f t="shared" si="3"/>
        <v>0</v>
      </c>
      <c r="O48" s="273">
        <f t="shared" si="3"/>
        <v>0</v>
      </c>
      <c r="P48" s="273">
        <f t="shared" si="3"/>
        <v>5</v>
      </c>
      <c r="Q48" s="273">
        <f t="shared" si="3"/>
        <v>5</v>
      </c>
      <c r="R48" s="273">
        <f>SUM(R4:R47)</f>
        <v>0</v>
      </c>
      <c r="S48" s="273">
        <f>SUM(S4:S47)</f>
        <v>0</v>
      </c>
      <c r="T48" s="273">
        <f>SUM(T4:T47)</f>
        <v>0</v>
      </c>
      <c r="U48" s="273">
        <f>SUM(U4:U47)</f>
        <v>0</v>
      </c>
      <c r="V48" s="273">
        <f t="shared" si="3"/>
        <v>0</v>
      </c>
      <c r="W48" s="273">
        <f t="shared" si="3"/>
        <v>0</v>
      </c>
      <c r="X48" s="274">
        <f>SUM(X4:X47)</f>
        <v>191</v>
      </c>
      <c r="Y48" s="274">
        <f>SUM(Y4:Y47)</f>
        <v>258</v>
      </c>
      <c r="Z48" s="273">
        <f>X48+Y48</f>
        <v>449</v>
      </c>
    </row>
    <row r="49" spans="1:26" ht="9.9499999999999993" customHeight="1" x14ac:dyDescent="0.2">
      <c r="A49" s="535"/>
      <c r="B49" s="535"/>
      <c r="C49" s="535"/>
      <c r="D49" s="535"/>
      <c r="E49" s="535"/>
      <c r="F49" s="535"/>
      <c r="G49" s="535"/>
      <c r="H49" s="535"/>
      <c r="I49" s="535"/>
      <c r="J49" s="535"/>
      <c r="K49" s="535"/>
      <c r="L49" s="535"/>
      <c r="M49" s="535"/>
      <c r="N49" s="535"/>
      <c r="O49" s="535"/>
      <c r="P49" s="535"/>
      <c r="Q49" s="535"/>
      <c r="R49" s="535"/>
      <c r="S49" s="535"/>
      <c r="T49" s="535"/>
      <c r="U49" s="535"/>
      <c r="V49" s="535"/>
      <c r="W49" s="535"/>
      <c r="X49" s="52"/>
      <c r="Y49" s="53"/>
      <c r="Z49" s="51"/>
    </row>
    <row r="50" spans="1:26" ht="15" customHeight="1" x14ac:dyDescent="0.2">
      <c r="A50" s="68" t="s">
        <v>78</v>
      </c>
      <c r="B50" s="216" t="s">
        <v>42</v>
      </c>
      <c r="C50" s="216" t="s">
        <v>43</v>
      </c>
      <c r="D50" s="216" t="s">
        <v>77</v>
      </c>
      <c r="E50" s="54"/>
      <c r="F50" s="55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1"/>
      <c r="Z50" s="51"/>
    </row>
    <row r="51" spans="1:26" ht="24.95" customHeight="1" x14ac:dyDescent="0.2">
      <c r="A51" s="218" t="s">
        <v>79</v>
      </c>
      <c r="B51" s="365"/>
      <c r="C51" s="355"/>
      <c r="D51" s="275">
        <f>SUM(B51:C51)</f>
        <v>0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51"/>
      <c r="Z51" s="51"/>
    </row>
    <row r="52" spans="1:26" ht="24.95" customHeight="1" x14ac:dyDescent="0.2">
      <c r="A52" s="219" t="s">
        <v>80</v>
      </c>
      <c r="B52" s="366"/>
      <c r="C52" s="357"/>
      <c r="D52" s="276">
        <f>SUM(B52:C52)</f>
        <v>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  <c r="Y52" s="51"/>
      <c r="Z52" s="51"/>
    </row>
    <row r="53" spans="1:26" ht="15" customHeight="1" x14ac:dyDescent="0.2">
      <c r="A53" s="216" t="s">
        <v>77</v>
      </c>
      <c r="B53" s="277">
        <f>SUM(B51:B52)</f>
        <v>0</v>
      </c>
      <c r="C53" s="277">
        <f>SUM(C51:C52)</f>
        <v>0</v>
      </c>
      <c r="D53" s="277">
        <f>SUM(B53:C53)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7"/>
      <c r="Y53" s="51"/>
      <c r="Z53" s="51"/>
    </row>
    <row r="54" spans="1:26" ht="9.9499999999999993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3.35" customHeight="1" x14ac:dyDescent="0.3">
      <c r="A55" s="58" t="s">
        <v>81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  <c r="U55" s="60"/>
      <c r="V55" s="59"/>
      <c r="W55" s="59"/>
      <c r="X55" s="60"/>
      <c r="Y55" s="60"/>
      <c r="Z55" s="59"/>
    </row>
    <row r="56" spans="1:26" ht="13.35" customHeight="1" x14ac:dyDescent="0.3">
      <c r="A56" s="371" t="s">
        <v>427</v>
      </c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89"/>
      <c r="U56" s="89"/>
      <c r="V56" s="59"/>
      <c r="W56" s="59"/>
      <c r="X56" s="60"/>
      <c r="Y56" s="60"/>
      <c r="Z56" s="59"/>
    </row>
    <row r="57" spans="1:26" ht="13.35" customHeight="1" x14ac:dyDescent="0.3">
      <c r="A57" s="109" t="s">
        <v>428</v>
      </c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89"/>
      <c r="U57" s="89"/>
      <c r="V57" s="59"/>
      <c r="W57" s="59"/>
      <c r="X57" s="60"/>
      <c r="Y57" s="60"/>
      <c r="Z57" s="59"/>
    </row>
    <row r="58" spans="1:26" ht="13.35" customHeight="1" x14ac:dyDescent="0.3">
      <c r="A58" s="109" t="s">
        <v>82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89"/>
      <c r="U58" s="89"/>
      <c r="V58" s="59"/>
      <c r="W58" s="59"/>
      <c r="X58" s="60"/>
      <c r="Y58" s="60"/>
      <c r="Z58" s="59"/>
    </row>
    <row r="59" spans="1:26" ht="26.45" customHeight="1" x14ac:dyDescent="0.3">
      <c r="A59" s="534" t="s">
        <v>429</v>
      </c>
      <c r="B59" s="534"/>
      <c r="C59" s="534"/>
      <c r="D59" s="534"/>
      <c r="E59" s="534"/>
      <c r="F59" s="534"/>
      <c r="G59" s="534"/>
      <c r="H59" s="534"/>
      <c r="I59" s="534"/>
      <c r="J59" s="534"/>
      <c r="K59" s="534"/>
      <c r="L59" s="534"/>
      <c r="M59" s="534"/>
      <c r="N59" s="370"/>
      <c r="O59" s="370"/>
      <c r="P59" s="370"/>
      <c r="Q59" s="370"/>
      <c r="R59" s="370"/>
      <c r="S59" s="370"/>
      <c r="T59" s="89"/>
      <c r="U59" s="89"/>
      <c r="V59" s="59"/>
      <c r="W59" s="59"/>
      <c r="X59" s="60"/>
      <c r="Y59" s="60"/>
      <c r="Z59" s="59"/>
    </row>
    <row r="60" spans="1:26" s="471" customFormat="1" ht="14.25" customHeight="1" x14ac:dyDescent="0.3">
      <c r="A60" s="461" t="s">
        <v>527</v>
      </c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89"/>
      <c r="Y60" s="89"/>
      <c r="Z60" s="370"/>
    </row>
    <row r="61" spans="1:26" x14ac:dyDescent="0.3">
      <c r="A61" s="63"/>
    </row>
    <row r="76" spans="1:1" ht="16.5" x14ac:dyDescent="0.3">
      <c r="A76" s="66"/>
    </row>
  </sheetData>
  <sheetProtection algorithmName="SHA-512" hashValue="l3CuiqrWWrXxaS/VzW4oup7mOm97LZRJhohqEQhvZ/jZHoFq/phJwCKwTs2DHXZ7Z4K8txaui9hd7AB2mYLYDg==" saltValue="kKZbZxem2F5mcV66xfNpvA==" spinCount="100000" sheet="1" selectLockedCells="1"/>
  <mergeCells count="17"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  <mergeCell ref="V2:W2"/>
    <mergeCell ref="X2:Y2"/>
    <mergeCell ref="A59:M59"/>
    <mergeCell ref="A49:W49"/>
  </mergeCells>
  <phoneticPr fontId="43" type="noConversion"/>
  <pageMargins left="0.74803149606299213" right="0.74803149606299213" top="0.98425196850393704" bottom="0.98425196850393704" header="0" footer="0"/>
  <pageSetup paperSize="9" scale="53" fitToHeight="0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Normal="100" workbookViewId="0">
      <pane xSplit="1" ySplit="3" topLeftCell="R4" activePane="bottomRight" state="frozen"/>
      <selection activeCell="J10" sqref="J10"/>
      <selection pane="topRight" activeCell="J10" sqref="J10"/>
      <selection pane="bottomLeft" activeCell="J10" sqref="J10"/>
      <selection pane="bottomRight" activeCell="L14" sqref="L14"/>
    </sheetView>
  </sheetViews>
  <sheetFormatPr defaultColWidth="9.140625" defaultRowHeight="15" customHeight="1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31" s="67" customFormat="1" ht="30" customHeight="1" x14ac:dyDescent="0.2">
      <c r="A1" s="539" t="s">
        <v>444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40"/>
      <c r="Z1" s="541" t="s">
        <v>83</v>
      </c>
      <c r="AA1" s="542"/>
      <c r="AB1" s="543"/>
    </row>
    <row r="2" spans="1:31" s="53" customFormat="1" ht="19.5" customHeight="1" x14ac:dyDescent="0.15">
      <c r="A2" s="537" t="s">
        <v>84</v>
      </c>
      <c r="B2" s="537" t="s">
        <v>85</v>
      </c>
      <c r="C2" s="537"/>
      <c r="D2" s="537" t="s">
        <v>86</v>
      </c>
      <c r="E2" s="537"/>
      <c r="F2" s="537" t="s">
        <v>87</v>
      </c>
      <c r="G2" s="537"/>
      <c r="H2" s="537" t="s">
        <v>88</v>
      </c>
      <c r="I2" s="537"/>
      <c r="J2" s="537" t="s">
        <v>89</v>
      </c>
      <c r="K2" s="537"/>
      <c r="L2" s="537" t="s">
        <v>90</v>
      </c>
      <c r="M2" s="537"/>
      <c r="N2" s="537" t="s">
        <v>91</v>
      </c>
      <c r="O2" s="537"/>
      <c r="P2" s="537" t="s">
        <v>92</v>
      </c>
      <c r="Q2" s="537"/>
      <c r="R2" s="537" t="s">
        <v>93</v>
      </c>
      <c r="S2" s="537"/>
      <c r="T2" s="537" t="s">
        <v>94</v>
      </c>
      <c r="U2" s="537"/>
      <c r="V2" s="537" t="s">
        <v>95</v>
      </c>
      <c r="W2" s="537"/>
      <c r="X2" s="537" t="s">
        <v>96</v>
      </c>
      <c r="Y2" s="537"/>
      <c r="Z2" s="537" t="s">
        <v>41</v>
      </c>
      <c r="AA2" s="537"/>
      <c r="AB2" s="537" t="s">
        <v>41</v>
      </c>
    </row>
    <row r="3" spans="1:31" s="53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537"/>
    </row>
    <row r="4" spans="1:31" s="69" customFormat="1" ht="24.95" customHeight="1" x14ac:dyDescent="0.2">
      <c r="A4" s="369" t="s">
        <v>44</v>
      </c>
      <c r="B4" s="359"/>
      <c r="C4" s="362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312"/>
      <c r="Q4" s="355"/>
      <c r="R4" s="312"/>
      <c r="S4" s="355"/>
      <c r="T4" s="312"/>
      <c r="U4" s="355"/>
      <c r="V4" s="312"/>
      <c r="W4" s="355"/>
      <c r="X4" s="312"/>
      <c r="Y4" s="355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  <c r="AC4" s="212">
        <f>'Quadro 1'!X4</f>
        <v>0</v>
      </c>
      <c r="AD4" s="212">
        <f>'Quadro 1'!Y4</f>
        <v>0</v>
      </c>
      <c r="AE4" s="212">
        <f>'Quadro 1'!Z4</f>
        <v>0</v>
      </c>
    </row>
    <row r="5" spans="1:31" s="69" customFormat="1" ht="24.95" customHeight="1" x14ac:dyDescent="0.2">
      <c r="A5" s="369" t="s">
        <v>415</v>
      </c>
      <c r="B5" s="361"/>
      <c r="C5" s="362"/>
      <c r="D5" s="314"/>
      <c r="E5" s="356"/>
      <c r="F5" s="314"/>
      <c r="G5" s="356"/>
      <c r="H5" s="314"/>
      <c r="I5" s="356"/>
      <c r="J5" s="314"/>
      <c r="K5" s="356"/>
      <c r="L5" s="314"/>
      <c r="M5" s="356"/>
      <c r="N5" s="314"/>
      <c r="O5" s="356"/>
      <c r="P5" s="314"/>
      <c r="Q5" s="356"/>
      <c r="R5" s="314">
        <v>1</v>
      </c>
      <c r="S5" s="356">
        <v>0</v>
      </c>
      <c r="T5" s="314"/>
      <c r="U5" s="356"/>
      <c r="V5" s="314"/>
      <c r="W5" s="356"/>
      <c r="X5" s="314"/>
      <c r="Y5" s="356"/>
      <c r="Z5" s="225">
        <f t="shared" ref="Z5:AA19" si="0">B5+D5+F5+H5+J5+L5+N5+P5+R5+T5+V5+X5</f>
        <v>1</v>
      </c>
      <c r="AA5" s="225">
        <f t="shared" si="0"/>
        <v>0</v>
      </c>
      <c r="AB5" s="225">
        <f>Z5+AA5</f>
        <v>1</v>
      </c>
      <c r="AC5" s="212">
        <f>'Quadro 1'!X5</f>
        <v>1</v>
      </c>
      <c r="AD5" s="212">
        <f>'Quadro 1'!Y5</f>
        <v>0</v>
      </c>
      <c r="AE5" s="212">
        <f>'Quadro 1'!Z5</f>
        <v>1</v>
      </c>
    </row>
    <row r="6" spans="1:31" s="69" customFormat="1" ht="24.95" customHeight="1" x14ac:dyDescent="0.2">
      <c r="A6" s="369" t="s">
        <v>416</v>
      </c>
      <c r="B6" s="361"/>
      <c r="C6" s="362"/>
      <c r="D6" s="314"/>
      <c r="E6" s="356"/>
      <c r="F6" s="314"/>
      <c r="G6" s="356"/>
      <c r="H6" s="314"/>
      <c r="I6" s="356"/>
      <c r="J6" s="314"/>
      <c r="K6" s="356"/>
      <c r="L6" s="314"/>
      <c r="M6" s="356"/>
      <c r="N6" s="314"/>
      <c r="O6" s="356">
        <v>2</v>
      </c>
      <c r="P6" s="314"/>
      <c r="Q6" s="356"/>
      <c r="R6" s="314"/>
      <c r="S6" s="356">
        <v>1</v>
      </c>
      <c r="T6" s="314">
        <v>1</v>
      </c>
      <c r="U6" s="356">
        <v>1</v>
      </c>
      <c r="V6" s="314"/>
      <c r="W6" s="356"/>
      <c r="X6" s="314"/>
      <c r="Y6" s="356"/>
      <c r="Z6" s="225">
        <f t="shared" si="0"/>
        <v>1</v>
      </c>
      <c r="AA6" s="225">
        <f t="shared" si="0"/>
        <v>4</v>
      </c>
      <c r="AB6" s="225">
        <f t="shared" ref="AB6:AB47" si="1">Z6+AA6</f>
        <v>5</v>
      </c>
      <c r="AC6" s="212">
        <f>'Quadro 1'!X6</f>
        <v>1</v>
      </c>
      <c r="AD6" s="212">
        <f>'Quadro 1'!Y6</f>
        <v>4</v>
      </c>
      <c r="AE6" s="212">
        <f>'Quadro 1'!Z6</f>
        <v>5</v>
      </c>
    </row>
    <row r="7" spans="1:31" s="69" customFormat="1" ht="24.95" customHeight="1" x14ac:dyDescent="0.2">
      <c r="A7" s="369" t="s">
        <v>417</v>
      </c>
      <c r="B7" s="361"/>
      <c r="C7" s="362"/>
      <c r="D7" s="314"/>
      <c r="E7" s="356"/>
      <c r="F7" s="314"/>
      <c r="G7" s="356"/>
      <c r="H7" s="314"/>
      <c r="I7" s="356"/>
      <c r="J7" s="314"/>
      <c r="K7" s="356"/>
      <c r="L7" s="314">
        <v>1</v>
      </c>
      <c r="M7" s="356">
        <v>2</v>
      </c>
      <c r="N7" s="314"/>
      <c r="O7" s="356"/>
      <c r="P7" s="314">
        <v>1</v>
      </c>
      <c r="Q7" s="356">
        <v>1</v>
      </c>
      <c r="R7" s="314"/>
      <c r="S7" s="356">
        <v>1</v>
      </c>
      <c r="T7" s="314"/>
      <c r="U7" s="356"/>
      <c r="V7" s="314"/>
      <c r="W7" s="356"/>
      <c r="X7" s="314"/>
      <c r="Y7" s="356"/>
      <c r="Z7" s="225">
        <f t="shared" si="0"/>
        <v>2</v>
      </c>
      <c r="AA7" s="225">
        <f t="shared" si="0"/>
        <v>4</v>
      </c>
      <c r="AB7" s="225">
        <f t="shared" si="1"/>
        <v>6</v>
      </c>
      <c r="AC7" s="212">
        <f>'Quadro 1'!X7</f>
        <v>2</v>
      </c>
      <c r="AD7" s="212">
        <f>'Quadro 1'!Y7</f>
        <v>4</v>
      </c>
      <c r="AE7" s="212">
        <f>'Quadro 1'!Z7</f>
        <v>6</v>
      </c>
    </row>
    <row r="8" spans="1:31" s="69" customFormat="1" ht="24.95" customHeight="1" x14ac:dyDescent="0.2">
      <c r="A8" s="369" t="s">
        <v>418</v>
      </c>
      <c r="B8" s="361"/>
      <c r="C8" s="362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314"/>
      <c r="Q8" s="356"/>
      <c r="R8" s="314"/>
      <c r="S8" s="356"/>
      <c r="T8" s="314"/>
      <c r="U8" s="356"/>
      <c r="V8" s="314"/>
      <c r="W8" s="356"/>
      <c r="X8" s="314"/>
      <c r="Y8" s="356"/>
      <c r="Z8" s="225">
        <f t="shared" si="0"/>
        <v>0</v>
      </c>
      <c r="AA8" s="225">
        <f t="shared" si="0"/>
        <v>0</v>
      </c>
      <c r="AB8" s="225">
        <f t="shared" si="1"/>
        <v>0</v>
      </c>
      <c r="AC8" s="212">
        <f>'Quadro 1'!X8</f>
        <v>0</v>
      </c>
      <c r="AD8" s="212">
        <f>'Quadro 1'!Y8</f>
        <v>0</v>
      </c>
      <c r="AE8" s="212">
        <f>'Quadro 1'!Z8</f>
        <v>0</v>
      </c>
    </row>
    <row r="9" spans="1:31" s="69" customFormat="1" ht="24.95" customHeight="1" x14ac:dyDescent="0.2">
      <c r="A9" s="369" t="s">
        <v>419</v>
      </c>
      <c r="B9" s="361"/>
      <c r="C9" s="362"/>
      <c r="D9" s="314"/>
      <c r="E9" s="356"/>
      <c r="F9" s="314"/>
      <c r="G9" s="356"/>
      <c r="H9" s="314"/>
      <c r="I9" s="356"/>
      <c r="J9" s="314"/>
      <c r="K9" s="356"/>
      <c r="L9" s="314"/>
      <c r="M9" s="356">
        <v>1</v>
      </c>
      <c r="N9" s="314">
        <v>1</v>
      </c>
      <c r="O9" s="356"/>
      <c r="P9" s="314"/>
      <c r="Q9" s="356"/>
      <c r="R9" s="314"/>
      <c r="S9" s="356"/>
      <c r="T9" s="314">
        <v>1</v>
      </c>
      <c r="U9" s="356"/>
      <c r="V9" s="314"/>
      <c r="W9" s="356"/>
      <c r="X9" s="314"/>
      <c r="Y9" s="356"/>
      <c r="Z9" s="225">
        <f t="shared" si="0"/>
        <v>2</v>
      </c>
      <c r="AA9" s="225">
        <f t="shared" si="0"/>
        <v>1</v>
      </c>
      <c r="AB9" s="225">
        <f t="shared" si="1"/>
        <v>3</v>
      </c>
      <c r="AC9" s="212">
        <f>'Quadro 1'!X9</f>
        <v>2</v>
      </c>
      <c r="AD9" s="212">
        <f>'Quadro 1'!Y9</f>
        <v>1</v>
      </c>
      <c r="AE9" s="212">
        <f>'Quadro 1'!Z9</f>
        <v>3</v>
      </c>
    </row>
    <row r="10" spans="1:31" s="69" customFormat="1" ht="24.95" customHeight="1" x14ac:dyDescent="0.2">
      <c r="A10" s="369" t="s">
        <v>45</v>
      </c>
      <c r="B10" s="361"/>
      <c r="C10" s="362"/>
      <c r="D10" s="314"/>
      <c r="E10" s="356"/>
      <c r="F10" s="314"/>
      <c r="G10" s="356"/>
      <c r="H10" s="314">
        <v>2</v>
      </c>
      <c r="I10" s="356">
        <v>1</v>
      </c>
      <c r="J10" s="314"/>
      <c r="K10" s="356"/>
      <c r="L10" s="314">
        <v>1</v>
      </c>
      <c r="M10" s="356">
        <v>2</v>
      </c>
      <c r="N10" s="314">
        <v>1</v>
      </c>
      <c r="O10" s="356">
        <v>6</v>
      </c>
      <c r="P10" s="314"/>
      <c r="Q10" s="356">
        <v>3</v>
      </c>
      <c r="R10" s="314">
        <v>1</v>
      </c>
      <c r="S10" s="356">
        <v>6</v>
      </c>
      <c r="T10" s="314">
        <v>3</v>
      </c>
      <c r="U10" s="356">
        <v>2</v>
      </c>
      <c r="V10" s="314"/>
      <c r="W10" s="356"/>
      <c r="X10" s="314"/>
      <c r="Y10" s="356"/>
      <c r="Z10" s="225">
        <f t="shared" si="0"/>
        <v>8</v>
      </c>
      <c r="AA10" s="225">
        <f t="shared" si="0"/>
        <v>20</v>
      </c>
      <c r="AB10" s="225">
        <f t="shared" si="1"/>
        <v>28</v>
      </c>
      <c r="AC10" s="212">
        <f>'Quadro 1'!X10</f>
        <v>8</v>
      </c>
      <c r="AD10" s="212">
        <f>'Quadro 1'!Y10</f>
        <v>20</v>
      </c>
      <c r="AE10" s="212">
        <f>'Quadro 1'!Z10</f>
        <v>28</v>
      </c>
    </row>
    <row r="11" spans="1:31" s="69" customFormat="1" ht="24.95" customHeight="1" x14ac:dyDescent="0.2">
      <c r="A11" s="369" t="s">
        <v>46</v>
      </c>
      <c r="B11" s="361"/>
      <c r="C11" s="362"/>
      <c r="D11" s="314"/>
      <c r="E11" s="356"/>
      <c r="F11" s="314"/>
      <c r="G11" s="356"/>
      <c r="H11" s="314"/>
      <c r="I11" s="356"/>
      <c r="J11" s="314"/>
      <c r="K11" s="356"/>
      <c r="L11" s="314">
        <v>2</v>
      </c>
      <c r="M11" s="356">
        <v>4</v>
      </c>
      <c r="N11" s="314">
        <v>3</v>
      </c>
      <c r="O11" s="356">
        <v>8</v>
      </c>
      <c r="P11" s="314">
        <v>9</v>
      </c>
      <c r="Q11" s="356">
        <v>22</v>
      </c>
      <c r="R11" s="314">
        <v>3</v>
      </c>
      <c r="S11" s="356">
        <v>15</v>
      </c>
      <c r="T11" s="314">
        <v>5</v>
      </c>
      <c r="U11" s="356">
        <v>13</v>
      </c>
      <c r="V11" s="314"/>
      <c r="W11" s="356">
        <v>2</v>
      </c>
      <c r="X11" s="314"/>
      <c r="Y11" s="356"/>
      <c r="Z11" s="225">
        <f t="shared" si="0"/>
        <v>22</v>
      </c>
      <c r="AA11" s="225">
        <f t="shared" si="0"/>
        <v>64</v>
      </c>
      <c r="AB11" s="225">
        <f t="shared" si="1"/>
        <v>86</v>
      </c>
      <c r="AC11" s="212">
        <f>'Quadro 1'!X11</f>
        <v>22</v>
      </c>
      <c r="AD11" s="212">
        <f>'Quadro 1'!Y11</f>
        <v>64</v>
      </c>
      <c r="AE11" s="212">
        <f>'Quadro 1'!Z11</f>
        <v>86</v>
      </c>
    </row>
    <row r="12" spans="1:31" s="69" customFormat="1" ht="24.95" customHeight="1" x14ac:dyDescent="0.2">
      <c r="A12" s="369" t="s">
        <v>47</v>
      </c>
      <c r="B12" s="361"/>
      <c r="C12" s="362"/>
      <c r="D12" s="314"/>
      <c r="E12" s="356"/>
      <c r="F12" s="314"/>
      <c r="G12" s="356"/>
      <c r="H12" s="314"/>
      <c r="I12" s="356"/>
      <c r="J12" s="314"/>
      <c r="K12" s="356"/>
      <c r="L12" s="314"/>
      <c r="M12" s="356"/>
      <c r="N12" s="314">
        <v>2</v>
      </c>
      <c r="O12" s="356">
        <v>4</v>
      </c>
      <c r="P12" s="314">
        <v>5</v>
      </c>
      <c r="Q12" s="356">
        <v>3</v>
      </c>
      <c r="R12" s="314">
        <v>4</v>
      </c>
      <c r="S12" s="356">
        <v>5</v>
      </c>
      <c r="T12" s="314">
        <v>7</v>
      </c>
      <c r="U12" s="356">
        <v>7</v>
      </c>
      <c r="V12" s="314"/>
      <c r="W12" s="356">
        <v>3</v>
      </c>
      <c r="X12" s="314"/>
      <c r="Y12" s="356"/>
      <c r="Z12" s="225">
        <f t="shared" si="0"/>
        <v>18</v>
      </c>
      <c r="AA12" s="225">
        <f t="shared" si="0"/>
        <v>22</v>
      </c>
      <c r="AB12" s="225">
        <f t="shared" si="1"/>
        <v>40</v>
      </c>
      <c r="AC12" s="212">
        <f>'Quadro 1'!X12</f>
        <v>18</v>
      </c>
      <c r="AD12" s="212">
        <f>'Quadro 1'!Y12</f>
        <v>22</v>
      </c>
      <c r="AE12" s="212">
        <f>'Quadro 1'!Z12</f>
        <v>40</v>
      </c>
    </row>
    <row r="13" spans="1:31" s="69" customFormat="1" ht="24.95" customHeight="1" x14ac:dyDescent="0.2">
      <c r="A13" s="369" t="s">
        <v>48</v>
      </c>
      <c r="B13" s="361"/>
      <c r="C13" s="362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314"/>
      <c r="Q13" s="356"/>
      <c r="R13" s="314"/>
      <c r="S13" s="356"/>
      <c r="T13" s="314"/>
      <c r="U13" s="356"/>
      <c r="V13" s="314"/>
      <c r="W13" s="356"/>
      <c r="X13" s="314"/>
      <c r="Y13" s="356"/>
      <c r="Z13" s="225">
        <f t="shared" si="0"/>
        <v>0</v>
      </c>
      <c r="AA13" s="225">
        <f t="shared" si="0"/>
        <v>0</v>
      </c>
      <c r="AB13" s="225">
        <f t="shared" si="1"/>
        <v>0</v>
      </c>
      <c r="AC13" s="212">
        <f>'Quadro 1'!X13</f>
        <v>0</v>
      </c>
      <c r="AD13" s="212">
        <f>'Quadro 1'!Y13</f>
        <v>0</v>
      </c>
      <c r="AE13" s="212">
        <f>'Quadro 1'!Z13</f>
        <v>0</v>
      </c>
    </row>
    <row r="14" spans="1:31" s="69" customFormat="1" ht="24.95" customHeight="1" x14ac:dyDescent="0.2">
      <c r="A14" s="369" t="s">
        <v>49</v>
      </c>
      <c r="B14" s="361"/>
      <c r="C14" s="362"/>
      <c r="D14" s="314"/>
      <c r="E14" s="356"/>
      <c r="F14" s="314"/>
      <c r="G14" s="356"/>
      <c r="H14" s="314"/>
      <c r="I14" s="356">
        <v>1</v>
      </c>
      <c r="J14" s="314"/>
      <c r="K14" s="356"/>
      <c r="L14" s="314">
        <v>2</v>
      </c>
      <c r="M14" s="356">
        <v>2</v>
      </c>
      <c r="N14" s="314">
        <v>3</v>
      </c>
      <c r="O14" s="356">
        <v>3</v>
      </c>
      <c r="P14" s="314">
        <v>2</v>
      </c>
      <c r="Q14" s="356"/>
      <c r="R14" s="314"/>
      <c r="S14" s="356"/>
      <c r="T14" s="314"/>
      <c r="U14" s="356"/>
      <c r="V14" s="314"/>
      <c r="W14" s="356"/>
      <c r="X14" s="314"/>
      <c r="Y14" s="356"/>
      <c r="Z14" s="225">
        <f t="shared" si="0"/>
        <v>7</v>
      </c>
      <c r="AA14" s="225">
        <f t="shared" si="0"/>
        <v>6</v>
      </c>
      <c r="AB14" s="225">
        <f t="shared" si="1"/>
        <v>13</v>
      </c>
      <c r="AC14" s="212">
        <f>'Quadro 1'!X14</f>
        <v>7</v>
      </c>
      <c r="AD14" s="212">
        <f>'Quadro 1'!Y14</f>
        <v>6</v>
      </c>
      <c r="AE14" s="212">
        <f>'Quadro 1'!Z14</f>
        <v>13</v>
      </c>
    </row>
    <row r="15" spans="1:31" s="69" customFormat="1" ht="24.95" customHeight="1" x14ac:dyDescent="0.2">
      <c r="A15" s="369" t="s">
        <v>50</v>
      </c>
      <c r="B15" s="361"/>
      <c r="C15" s="362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314"/>
      <c r="Q15" s="356"/>
      <c r="R15" s="314"/>
      <c r="S15" s="356"/>
      <c r="T15" s="314"/>
      <c r="U15" s="356"/>
      <c r="V15" s="314"/>
      <c r="W15" s="356"/>
      <c r="X15" s="314"/>
      <c r="Y15" s="356"/>
      <c r="Z15" s="225">
        <f t="shared" si="0"/>
        <v>0</v>
      </c>
      <c r="AA15" s="225">
        <f t="shared" si="0"/>
        <v>0</v>
      </c>
      <c r="AB15" s="225">
        <f t="shared" si="1"/>
        <v>0</v>
      </c>
      <c r="AC15" s="212">
        <f>'Quadro 1'!X15</f>
        <v>0</v>
      </c>
      <c r="AD15" s="212">
        <f>'Quadro 1'!Y15</f>
        <v>0</v>
      </c>
      <c r="AE15" s="212">
        <f>'Quadro 1'!Z15</f>
        <v>0</v>
      </c>
    </row>
    <row r="16" spans="1:31" s="69" customFormat="1" ht="24.95" customHeight="1" x14ac:dyDescent="0.2">
      <c r="A16" s="369" t="s">
        <v>51</v>
      </c>
      <c r="B16" s="361"/>
      <c r="C16" s="362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314"/>
      <c r="Q16" s="356"/>
      <c r="R16" s="314"/>
      <c r="S16" s="356"/>
      <c r="T16" s="314"/>
      <c r="U16" s="356"/>
      <c r="V16" s="314"/>
      <c r="W16" s="356"/>
      <c r="X16" s="314"/>
      <c r="Y16" s="356"/>
      <c r="Z16" s="225">
        <f t="shared" si="0"/>
        <v>0</v>
      </c>
      <c r="AA16" s="225">
        <f t="shared" si="0"/>
        <v>0</v>
      </c>
      <c r="AB16" s="225">
        <f t="shared" si="1"/>
        <v>0</v>
      </c>
      <c r="AC16" s="212">
        <f>'Quadro 1'!X16</f>
        <v>0</v>
      </c>
      <c r="AD16" s="212">
        <f>'Quadro 1'!Y16</f>
        <v>0</v>
      </c>
      <c r="AE16" s="212">
        <f>'Quadro 1'!Z16</f>
        <v>0</v>
      </c>
    </row>
    <row r="17" spans="1:31" s="69" customFormat="1" ht="24.95" customHeight="1" x14ac:dyDescent="0.2">
      <c r="A17" s="369" t="s">
        <v>512</v>
      </c>
      <c r="B17" s="361"/>
      <c r="C17" s="362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314"/>
      <c r="Q17" s="356"/>
      <c r="R17" s="314"/>
      <c r="S17" s="356"/>
      <c r="T17" s="314"/>
      <c r="U17" s="356"/>
      <c r="V17" s="314"/>
      <c r="W17" s="356"/>
      <c r="X17" s="314"/>
      <c r="Y17" s="356"/>
      <c r="Z17" s="225">
        <f t="shared" si="0"/>
        <v>0</v>
      </c>
      <c r="AA17" s="225">
        <f t="shared" si="0"/>
        <v>0</v>
      </c>
      <c r="AB17" s="225">
        <f t="shared" si="1"/>
        <v>0</v>
      </c>
      <c r="AC17" s="212">
        <f>'Quadro 1'!X17</f>
        <v>0</v>
      </c>
      <c r="AD17" s="212">
        <f>'Quadro 1'!Y17</f>
        <v>0</v>
      </c>
      <c r="AE17" s="212">
        <f>'Quadro 1'!Z17</f>
        <v>0</v>
      </c>
    </row>
    <row r="18" spans="1:31" s="69" customFormat="1" ht="24.95" customHeight="1" x14ac:dyDescent="0.2">
      <c r="A18" s="369" t="s">
        <v>54</v>
      </c>
      <c r="B18" s="361"/>
      <c r="C18" s="362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314"/>
      <c r="Q18" s="356"/>
      <c r="R18" s="314"/>
      <c r="S18" s="356"/>
      <c r="T18" s="314"/>
      <c r="U18" s="356"/>
      <c r="V18" s="314"/>
      <c r="W18" s="356"/>
      <c r="X18" s="314"/>
      <c r="Y18" s="356"/>
      <c r="Z18" s="225">
        <f t="shared" si="0"/>
        <v>0</v>
      </c>
      <c r="AA18" s="225">
        <f t="shared" si="0"/>
        <v>0</v>
      </c>
      <c r="AB18" s="225">
        <f t="shared" si="1"/>
        <v>0</v>
      </c>
      <c r="AC18" s="212">
        <f>'Quadro 1'!X18</f>
        <v>0</v>
      </c>
      <c r="AD18" s="212">
        <f>'Quadro 1'!Y18</f>
        <v>0</v>
      </c>
      <c r="AE18" s="212">
        <f>'Quadro 1'!Z18</f>
        <v>0</v>
      </c>
    </row>
    <row r="19" spans="1:31" s="69" customFormat="1" ht="24.95" customHeight="1" x14ac:dyDescent="0.2">
      <c r="A19" s="369" t="s">
        <v>55</v>
      </c>
      <c r="B19" s="361"/>
      <c r="C19" s="362"/>
      <c r="D19" s="314"/>
      <c r="E19" s="356"/>
      <c r="F19" s="314"/>
      <c r="G19" s="356"/>
      <c r="H19" s="314"/>
      <c r="I19" s="356"/>
      <c r="J19" s="314"/>
      <c r="K19" s="356"/>
      <c r="L19" s="314">
        <v>1</v>
      </c>
      <c r="M19" s="356"/>
      <c r="N19" s="314">
        <v>3</v>
      </c>
      <c r="O19" s="356">
        <v>1</v>
      </c>
      <c r="P19" s="314">
        <v>1</v>
      </c>
      <c r="Q19" s="356"/>
      <c r="R19" s="314">
        <v>1</v>
      </c>
      <c r="S19" s="356"/>
      <c r="T19" s="314">
        <v>3</v>
      </c>
      <c r="U19" s="356">
        <v>1</v>
      </c>
      <c r="V19" s="314"/>
      <c r="W19" s="356">
        <v>1</v>
      </c>
      <c r="X19" s="314"/>
      <c r="Y19" s="356"/>
      <c r="Z19" s="225">
        <f t="shared" si="0"/>
        <v>9</v>
      </c>
      <c r="AA19" s="225">
        <f t="shared" si="0"/>
        <v>3</v>
      </c>
      <c r="AB19" s="225">
        <f t="shared" si="1"/>
        <v>12</v>
      </c>
      <c r="AC19" s="212">
        <f>'Quadro 1'!X19</f>
        <v>9</v>
      </c>
      <c r="AD19" s="212">
        <f>'Quadro 1'!Y19</f>
        <v>3</v>
      </c>
      <c r="AE19" s="212">
        <f>'Quadro 1'!Z19</f>
        <v>12</v>
      </c>
    </row>
    <row r="20" spans="1:31" s="69" customFormat="1" ht="24.95" customHeight="1" x14ac:dyDescent="0.2">
      <c r="A20" s="369" t="s">
        <v>56</v>
      </c>
      <c r="B20" s="361"/>
      <c r="C20" s="362"/>
      <c r="D20" s="314">
        <v>3</v>
      </c>
      <c r="E20" s="356"/>
      <c r="F20" s="314">
        <v>6</v>
      </c>
      <c r="G20" s="356">
        <v>2</v>
      </c>
      <c r="H20" s="314">
        <v>1</v>
      </c>
      <c r="I20" s="356">
        <v>4</v>
      </c>
      <c r="J20" s="314">
        <v>5</v>
      </c>
      <c r="K20" s="356">
        <v>9</v>
      </c>
      <c r="L20" s="314">
        <v>11</v>
      </c>
      <c r="M20" s="356">
        <v>10</v>
      </c>
      <c r="N20" s="314">
        <v>12</v>
      </c>
      <c r="O20" s="356">
        <v>8</v>
      </c>
      <c r="P20" s="314">
        <v>20</v>
      </c>
      <c r="Q20" s="356">
        <v>29</v>
      </c>
      <c r="R20" s="314">
        <v>25</v>
      </c>
      <c r="S20" s="356">
        <v>30</v>
      </c>
      <c r="T20" s="314">
        <v>20</v>
      </c>
      <c r="U20" s="356">
        <v>17</v>
      </c>
      <c r="V20" s="314">
        <v>8</v>
      </c>
      <c r="W20" s="356">
        <v>7</v>
      </c>
      <c r="X20" s="314"/>
      <c r="Y20" s="356"/>
      <c r="Z20" s="225">
        <f t="shared" ref="Z20:AA47" si="2">B20+D20+F20+H20+J20+L20+N20+P20+R20+T20+V20+X20</f>
        <v>111</v>
      </c>
      <c r="AA20" s="225">
        <f t="shared" si="2"/>
        <v>116</v>
      </c>
      <c r="AB20" s="225">
        <f t="shared" si="1"/>
        <v>227</v>
      </c>
      <c r="AC20" s="212">
        <f>'Quadro 1'!X20</f>
        <v>111</v>
      </c>
      <c r="AD20" s="212">
        <f>'Quadro 1'!Y20</f>
        <v>116</v>
      </c>
      <c r="AE20" s="212">
        <f>'Quadro 1'!Z20</f>
        <v>227</v>
      </c>
    </row>
    <row r="21" spans="1:31" s="69" customFormat="1" ht="24.95" customHeight="1" x14ac:dyDescent="0.2">
      <c r="A21" s="369" t="s">
        <v>57</v>
      </c>
      <c r="B21" s="361"/>
      <c r="C21" s="362"/>
      <c r="D21" s="314"/>
      <c r="E21" s="356"/>
      <c r="F21" s="314"/>
      <c r="G21" s="356"/>
      <c r="H21" s="314"/>
      <c r="I21" s="356"/>
      <c r="J21" s="314">
        <v>1</v>
      </c>
      <c r="K21" s="356"/>
      <c r="L21" s="314"/>
      <c r="M21" s="356">
        <v>1</v>
      </c>
      <c r="N21" s="314">
        <v>1</v>
      </c>
      <c r="O21" s="356">
        <v>1</v>
      </c>
      <c r="P21" s="314">
        <v>5</v>
      </c>
      <c r="Q21" s="356">
        <v>3</v>
      </c>
      <c r="R21" s="314">
        <v>1</v>
      </c>
      <c r="S21" s="356">
        <v>4</v>
      </c>
      <c r="T21" s="314">
        <v>1</v>
      </c>
      <c r="U21" s="356">
        <v>7</v>
      </c>
      <c r="V21" s="314"/>
      <c r="W21" s="356">
        <v>2</v>
      </c>
      <c r="X21" s="314"/>
      <c r="Y21" s="356"/>
      <c r="Z21" s="225">
        <f t="shared" si="2"/>
        <v>9</v>
      </c>
      <c r="AA21" s="225">
        <f t="shared" si="2"/>
        <v>18</v>
      </c>
      <c r="AB21" s="225">
        <f t="shared" si="1"/>
        <v>27</v>
      </c>
      <c r="AC21" s="212">
        <f>'Quadro 1'!X21</f>
        <v>9</v>
      </c>
      <c r="AD21" s="212">
        <f>'Quadro 1'!Y21</f>
        <v>18</v>
      </c>
      <c r="AE21" s="212">
        <f>'Quadro 1'!Z21</f>
        <v>27</v>
      </c>
    </row>
    <row r="22" spans="1:31" s="69" customFormat="1" ht="24.95" customHeight="1" x14ac:dyDescent="0.2">
      <c r="A22" s="369" t="s">
        <v>58</v>
      </c>
      <c r="B22" s="361"/>
      <c r="C22" s="362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314"/>
      <c r="Q22" s="356"/>
      <c r="R22" s="314"/>
      <c r="S22" s="356"/>
      <c r="T22" s="314"/>
      <c r="U22" s="356"/>
      <c r="V22" s="314"/>
      <c r="W22" s="356"/>
      <c r="X22" s="314"/>
      <c r="Y22" s="356"/>
      <c r="Z22" s="225">
        <f t="shared" si="2"/>
        <v>0</v>
      </c>
      <c r="AA22" s="225">
        <f t="shared" si="2"/>
        <v>0</v>
      </c>
      <c r="AB22" s="225">
        <f t="shared" si="1"/>
        <v>0</v>
      </c>
      <c r="AC22" s="212">
        <f>'Quadro 1'!X22</f>
        <v>0</v>
      </c>
      <c r="AD22" s="212">
        <f>'Quadro 1'!Y22</f>
        <v>0</v>
      </c>
      <c r="AE22" s="212">
        <f>'Quadro 1'!Z22</f>
        <v>0</v>
      </c>
    </row>
    <row r="23" spans="1:31" s="69" customFormat="1" ht="24.95" customHeight="1" x14ac:dyDescent="0.2">
      <c r="A23" s="369" t="s">
        <v>59</v>
      </c>
      <c r="B23" s="361"/>
      <c r="C23" s="362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314"/>
      <c r="Q23" s="356"/>
      <c r="R23" s="314"/>
      <c r="S23" s="356"/>
      <c r="T23" s="314"/>
      <c r="U23" s="356"/>
      <c r="V23" s="314"/>
      <c r="W23" s="356"/>
      <c r="X23" s="314"/>
      <c r="Y23" s="356"/>
      <c r="Z23" s="225">
        <f t="shared" si="2"/>
        <v>0</v>
      </c>
      <c r="AA23" s="225">
        <f t="shared" si="2"/>
        <v>0</v>
      </c>
      <c r="AB23" s="225">
        <f t="shared" si="1"/>
        <v>0</v>
      </c>
      <c r="AC23" s="212">
        <f>'Quadro 1'!X23</f>
        <v>0</v>
      </c>
      <c r="AD23" s="212">
        <f>'Quadro 1'!Y23</f>
        <v>0</v>
      </c>
      <c r="AE23" s="212">
        <f>'Quadro 1'!Z23</f>
        <v>0</v>
      </c>
    </row>
    <row r="24" spans="1:31" s="69" customFormat="1" ht="24.95" customHeight="1" x14ac:dyDescent="0.2">
      <c r="A24" s="369" t="s">
        <v>60</v>
      </c>
      <c r="B24" s="361"/>
      <c r="C24" s="362"/>
      <c r="D24" s="314"/>
      <c r="E24" s="356"/>
      <c r="F24" s="314"/>
      <c r="G24" s="356"/>
      <c r="H24" s="314"/>
      <c r="I24" s="356"/>
      <c r="J24" s="314">
        <v>1</v>
      </c>
      <c r="K24" s="356"/>
      <c r="L24" s="314"/>
      <c r="M24" s="356"/>
      <c r="N24" s="314"/>
      <c r="O24" s="356"/>
      <c r="P24" s="314"/>
      <c r="Q24" s="356"/>
      <c r="R24" s="314"/>
      <c r="S24" s="356"/>
      <c r="T24" s="314"/>
      <c r="U24" s="356"/>
      <c r="V24" s="314"/>
      <c r="W24" s="356"/>
      <c r="X24" s="314"/>
      <c r="Y24" s="356"/>
      <c r="Z24" s="225">
        <f t="shared" si="2"/>
        <v>1</v>
      </c>
      <c r="AA24" s="225">
        <f t="shared" si="2"/>
        <v>0</v>
      </c>
      <c r="AB24" s="225">
        <f t="shared" si="1"/>
        <v>1</v>
      </c>
      <c r="AC24" s="212">
        <f>'Quadro 1'!X24</f>
        <v>1</v>
      </c>
      <c r="AD24" s="212">
        <f>'Quadro 1'!Y24</f>
        <v>0</v>
      </c>
      <c r="AE24" s="212">
        <f>'Quadro 1'!Z24</f>
        <v>1</v>
      </c>
    </row>
    <row r="25" spans="1:31" s="69" customFormat="1" ht="24.95" customHeight="1" x14ac:dyDescent="0.2">
      <c r="A25" s="369" t="s">
        <v>61</v>
      </c>
      <c r="B25" s="361"/>
      <c r="C25" s="362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314"/>
      <c r="Q25" s="356"/>
      <c r="R25" s="314"/>
      <c r="S25" s="356"/>
      <c r="T25" s="314"/>
      <c r="U25" s="356"/>
      <c r="V25" s="314"/>
      <c r="W25" s="356"/>
      <c r="X25" s="314"/>
      <c r="Y25" s="356"/>
      <c r="Z25" s="225">
        <f t="shared" si="2"/>
        <v>0</v>
      </c>
      <c r="AA25" s="225">
        <f t="shared" si="2"/>
        <v>0</v>
      </c>
      <c r="AB25" s="225">
        <f t="shared" si="1"/>
        <v>0</v>
      </c>
      <c r="AC25" s="212">
        <f>'Quadro 1'!X25</f>
        <v>0</v>
      </c>
      <c r="AD25" s="212">
        <f>'Quadro 1'!Y25</f>
        <v>0</v>
      </c>
      <c r="AE25" s="212">
        <f>'Quadro 1'!Z25</f>
        <v>0</v>
      </c>
    </row>
    <row r="26" spans="1:31" s="69" customFormat="1" ht="24.95" customHeight="1" x14ac:dyDescent="0.2">
      <c r="A26" s="369" t="s">
        <v>62</v>
      </c>
      <c r="B26" s="361"/>
      <c r="C26" s="362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314"/>
      <c r="Q26" s="356"/>
      <c r="R26" s="314"/>
      <c r="S26" s="356"/>
      <c r="T26" s="314"/>
      <c r="U26" s="356"/>
      <c r="V26" s="314"/>
      <c r="W26" s="356"/>
      <c r="X26" s="314"/>
      <c r="Y26" s="356"/>
      <c r="Z26" s="225">
        <f t="shared" si="2"/>
        <v>0</v>
      </c>
      <c r="AA26" s="225">
        <f t="shared" si="2"/>
        <v>0</v>
      </c>
      <c r="AB26" s="225">
        <f t="shared" si="1"/>
        <v>0</v>
      </c>
      <c r="AC26" s="212">
        <f>'Quadro 1'!X26</f>
        <v>0</v>
      </c>
      <c r="AD26" s="212">
        <f>'Quadro 1'!Y26</f>
        <v>0</v>
      </c>
      <c r="AE26" s="212">
        <f>'Quadro 1'!Z26</f>
        <v>0</v>
      </c>
    </row>
    <row r="27" spans="1:31" s="69" customFormat="1" ht="24.95" customHeight="1" x14ac:dyDescent="0.2">
      <c r="A27" s="369" t="s">
        <v>63</v>
      </c>
      <c r="B27" s="361"/>
      <c r="C27" s="362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314"/>
      <c r="Q27" s="356"/>
      <c r="R27" s="314"/>
      <c r="S27" s="356"/>
      <c r="T27" s="314"/>
      <c r="U27" s="356"/>
      <c r="V27" s="314"/>
      <c r="W27" s="356"/>
      <c r="X27" s="314"/>
      <c r="Y27" s="356"/>
      <c r="Z27" s="225">
        <f t="shared" si="2"/>
        <v>0</v>
      </c>
      <c r="AA27" s="225">
        <f t="shared" si="2"/>
        <v>0</v>
      </c>
      <c r="AB27" s="225">
        <f t="shared" si="1"/>
        <v>0</v>
      </c>
      <c r="AC27" s="212">
        <f>'Quadro 1'!X27</f>
        <v>0</v>
      </c>
      <c r="AD27" s="212">
        <f>'Quadro 1'!Y27</f>
        <v>0</v>
      </c>
      <c r="AE27" s="212">
        <f>'Quadro 1'!Z27</f>
        <v>0</v>
      </c>
    </row>
    <row r="28" spans="1:31" s="69" customFormat="1" ht="24.95" customHeight="1" x14ac:dyDescent="0.2">
      <c r="A28" s="369" t="s">
        <v>64</v>
      </c>
      <c r="B28" s="361"/>
      <c r="C28" s="362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314"/>
      <c r="Q28" s="356"/>
      <c r="R28" s="314"/>
      <c r="S28" s="356"/>
      <c r="T28" s="314"/>
      <c r="U28" s="356"/>
      <c r="V28" s="314"/>
      <c r="W28" s="356"/>
      <c r="X28" s="314"/>
      <c r="Y28" s="356"/>
      <c r="Z28" s="225">
        <f t="shared" si="2"/>
        <v>0</v>
      </c>
      <c r="AA28" s="225">
        <f t="shared" si="2"/>
        <v>0</v>
      </c>
      <c r="AB28" s="225">
        <f t="shared" si="1"/>
        <v>0</v>
      </c>
      <c r="AC28" s="212">
        <f>'Quadro 1'!X28</f>
        <v>0</v>
      </c>
      <c r="AD28" s="212">
        <f>'Quadro 1'!Y28</f>
        <v>0</v>
      </c>
      <c r="AE28" s="212">
        <f>'Quadro 1'!Z28</f>
        <v>0</v>
      </c>
    </row>
    <row r="29" spans="1:31" s="69" customFormat="1" ht="24.95" customHeight="1" x14ac:dyDescent="0.2">
      <c r="A29" s="369" t="s">
        <v>65</v>
      </c>
      <c r="B29" s="361"/>
      <c r="C29" s="362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314"/>
      <c r="Q29" s="356"/>
      <c r="R29" s="314"/>
      <c r="S29" s="356"/>
      <c r="T29" s="314"/>
      <c r="U29" s="356"/>
      <c r="V29" s="314"/>
      <c r="W29" s="356"/>
      <c r="X29" s="314"/>
      <c r="Y29" s="356"/>
      <c r="Z29" s="225">
        <f t="shared" si="2"/>
        <v>0</v>
      </c>
      <c r="AA29" s="225">
        <f t="shared" si="2"/>
        <v>0</v>
      </c>
      <c r="AB29" s="225">
        <f t="shared" si="1"/>
        <v>0</v>
      </c>
      <c r="AC29" s="212">
        <f>'Quadro 1'!X29</f>
        <v>0</v>
      </c>
      <c r="AD29" s="212">
        <f>'Quadro 1'!Y29</f>
        <v>0</v>
      </c>
      <c r="AE29" s="212">
        <f>'Quadro 1'!Z29</f>
        <v>0</v>
      </c>
    </row>
    <row r="30" spans="1:31" s="69" customFormat="1" ht="24.95" customHeight="1" x14ac:dyDescent="0.2">
      <c r="A30" s="369" t="s">
        <v>66</v>
      </c>
      <c r="B30" s="361"/>
      <c r="C30" s="362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314"/>
      <c r="Q30" s="356"/>
      <c r="R30" s="314"/>
      <c r="S30" s="356"/>
      <c r="T30" s="314"/>
      <c r="U30" s="356"/>
      <c r="V30" s="314"/>
      <c r="W30" s="356"/>
      <c r="X30" s="314"/>
      <c r="Y30" s="356"/>
      <c r="Z30" s="225">
        <f t="shared" si="2"/>
        <v>0</v>
      </c>
      <c r="AA30" s="225">
        <f t="shared" si="2"/>
        <v>0</v>
      </c>
      <c r="AB30" s="225">
        <f t="shared" si="1"/>
        <v>0</v>
      </c>
      <c r="AC30" s="212">
        <f>'Quadro 1'!X30</f>
        <v>0</v>
      </c>
      <c r="AD30" s="212">
        <f>'Quadro 1'!Y30</f>
        <v>0</v>
      </c>
      <c r="AE30" s="212">
        <f>'Quadro 1'!Z30</f>
        <v>0</v>
      </c>
    </row>
    <row r="31" spans="1:31" s="69" customFormat="1" ht="24.95" customHeight="1" x14ac:dyDescent="0.2">
      <c r="A31" s="369" t="s">
        <v>67</v>
      </c>
      <c r="B31" s="361"/>
      <c r="C31" s="362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314"/>
      <c r="Q31" s="356"/>
      <c r="R31" s="314"/>
      <c r="S31" s="356"/>
      <c r="T31" s="314"/>
      <c r="U31" s="356"/>
      <c r="V31" s="314"/>
      <c r="W31" s="356"/>
      <c r="X31" s="314"/>
      <c r="Y31" s="356"/>
      <c r="Z31" s="225">
        <f t="shared" si="2"/>
        <v>0</v>
      </c>
      <c r="AA31" s="225">
        <f t="shared" si="2"/>
        <v>0</v>
      </c>
      <c r="AB31" s="225">
        <f t="shared" si="1"/>
        <v>0</v>
      </c>
      <c r="AC31" s="212">
        <f>'Quadro 1'!X31</f>
        <v>0</v>
      </c>
      <c r="AD31" s="212">
        <f>'Quadro 1'!Y31</f>
        <v>0</v>
      </c>
      <c r="AE31" s="212">
        <f>'Quadro 1'!Z31</f>
        <v>0</v>
      </c>
    </row>
    <row r="32" spans="1:31" s="69" customFormat="1" ht="24.95" customHeight="1" x14ac:dyDescent="0.2">
      <c r="A32" s="369" t="s">
        <v>68</v>
      </c>
      <c r="B32" s="361"/>
      <c r="C32" s="362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314"/>
      <c r="Q32" s="356"/>
      <c r="R32" s="314"/>
      <c r="S32" s="356"/>
      <c r="T32" s="314"/>
      <c r="U32" s="356"/>
      <c r="V32" s="314"/>
      <c r="W32" s="356"/>
      <c r="X32" s="314"/>
      <c r="Y32" s="356"/>
      <c r="Z32" s="225">
        <f t="shared" si="2"/>
        <v>0</v>
      </c>
      <c r="AA32" s="225">
        <f t="shared" si="2"/>
        <v>0</v>
      </c>
      <c r="AB32" s="225">
        <f t="shared" si="1"/>
        <v>0</v>
      </c>
      <c r="AC32" s="212">
        <f>'Quadro 1'!X32</f>
        <v>0</v>
      </c>
      <c r="AD32" s="212">
        <f>'Quadro 1'!Y32</f>
        <v>0</v>
      </c>
      <c r="AE32" s="212">
        <f>'Quadro 1'!Z32</f>
        <v>0</v>
      </c>
    </row>
    <row r="33" spans="1:31" s="69" customFormat="1" ht="24.95" customHeight="1" x14ac:dyDescent="0.2">
      <c r="A33" s="369" t="s">
        <v>420</v>
      </c>
      <c r="B33" s="361"/>
      <c r="C33" s="362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314"/>
      <c r="Q33" s="356"/>
      <c r="R33" s="314"/>
      <c r="S33" s="356"/>
      <c r="T33" s="314"/>
      <c r="U33" s="356"/>
      <c r="V33" s="314"/>
      <c r="W33" s="356"/>
      <c r="X33" s="314"/>
      <c r="Y33" s="356"/>
      <c r="Z33" s="225">
        <f t="shared" si="2"/>
        <v>0</v>
      </c>
      <c r="AA33" s="225">
        <f t="shared" si="2"/>
        <v>0</v>
      </c>
      <c r="AB33" s="225">
        <f t="shared" si="1"/>
        <v>0</v>
      </c>
      <c r="AC33" s="212">
        <f>'Quadro 1'!X33</f>
        <v>0</v>
      </c>
      <c r="AD33" s="212">
        <f>'Quadro 1'!Y33</f>
        <v>0</v>
      </c>
      <c r="AE33" s="212">
        <f>'Quadro 1'!Z33</f>
        <v>0</v>
      </c>
    </row>
    <row r="34" spans="1:31" s="69" customFormat="1" ht="24.95" customHeight="1" x14ac:dyDescent="0.2">
      <c r="A34" s="369" t="s">
        <v>421</v>
      </c>
      <c r="B34" s="361"/>
      <c r="C34" s="362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314"/>
      <c r="Q34" s="356"/>
      <c r="R34" s="314"/>
      <c r="S34" s="356"/>
      <c r="T34" s="314"/>
      <c r="U34" s="356"/>
      <c r="V34" s="314"/>
      <c r="W34" s="356"/>
      <c r="X34" s="314"/>
      <c r="Y34" s="356"/>
      <c r="Z34" s="225">
        <f t="shared" si="2"/>
        <v>0</v>
      </c>
      <c r="AA34" s="225">
        <f t="shared" si="2"/>
        <v>0</v>
      </c>
      <c r="AB34" s="225">
        <f t="shared" si="1"/>
        <v>0</v>
      </c>
      <c r="AC34" s="212">
        <f>'Quadro 1'!X34</f>
        <v>0</v>
      </c>
      <c r="AD34" s="212">
        <f>'Quadro 1'!Y34</f>
        <v>0</v>
      </c>
      <c r="AE34" s="212">
        <f>'Quadro 1'!Z34</f>
        <v>0</v>
      </c>
    </row>
    <row r="35" spans="1:31" s="69" customFormat="1" ht="24.95" customHeight="1" x14ac:dyDescent="0.2">
      <c r="A35" s="369" t="s">
        <v>422</v>
      </c>
      <c r="B35" s="361"/>
      <c r="C35" s="362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314"/>
      <c r="Q35" s="356"/>
      <c r="R35" s="314"/>
      <c r="S35" s="356"/>
      <c r="T35" s="314"/>
      <c r="U35" s="356"/>
      <c r="V35" s="314"/>
      <c r="W35" s="356"/>
      <c r="X35" s="314"/>
      <c r="Y35" s="356"/>
      <c r="Z35" s="225">
        <f t="shared" si="2"/>
        <v>0</v>
      </c>
      <c r="AA35" s="225">
        <f t="shared" si="2"/>
        <v>0</v>
      </c>
      <c r="AB35" s="225">
        <f t="shared" si="1"/>
        <v>0</v>
      </c>
      <c r="AC35" s="212">
        <f>'Quadro 1'!X35</f>
        <v>0</v>
      </c>
      <c r="AD35" s="212">
        <f>'Quadro 1'!Y35</f>
        <v>0</v>
      </c>
      <c r="AE35" s="212">
        <f>'Quadro 1'!Z35</f>
        <v>0</v>
      </c>
    </row>
    <row r="36" spans="1:31" s="69" customFormat="1" ht="24.95" customHeight="1" x14ac:dyDescent="0.2">
      <c r="A36" s="369" t="s">
        <v>69</v>
      </c>
      <c r="B36" s="361"/>
      <c r="C36" s="362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314"/>
      <c r="Q36" s="356"/>
      <c r="R36" s="314"/>
      <c r="S36" s="356"/>
      <c r="T36" s="314"/>
      <c r="U36" s="356"/>
      <c r="V36" s="314"/>
      <c r="W36" s="356"/>
      <c r="X36" s="314"/>
      <c r="Y36" s="356"/>
      <c r="Z36" s="225">
        <f t="shared" si="2"/>
        <v>0</v>
      </c>
      <c r="AA36" s="225">
        <f t="shared" si="2"/>
        <v>0</v>
      </c>
      <c r="AB36" s="225">
        <f t="shared" si="1"/>
        <v>0</v>
      </c>
      <c r="AC36" s="212">
        <f>'Quadro 1'!X36</f>
        <v>0</v>
      </c>
      <c r="AD36" s="212">
        <f>'Quadro 1'!Y36</f>
        <v>0</v>
      </c>
      <c r="AE36" s="212">
        <f>'Quadro 1'!Z36</f>
        <v>0</v>
      </c>
    </row>
    <row r="37" spans="1:31" s="69" customFormat="1" ht="24.95" customHeight="1" x14ac:dyDescent="0.2">
      <c r="A37" s="369" t="s">
        <v>423</v>
      </c>
      <c r="B37" s="361"/>
      <c r="C37" s="362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314"/>
      <c r="Q37" s="356"/>
      <c r="R37" s="314"/>
      <c r="S37" s="356"/>
      <c r="T37" s="314"/>
      <c r="U37" s="356"/>
      <c r="V37" s="314"/>
      <c r="W37" s="356"/>
      <c r="X37" s="314"/>
      <c r="Y37" s="356"/>
      <c r="Z37" s="225">
        <f t="shared" si="2"/>
        <v>0</v>
      </c>
      <c r="AA37" s="225">
        <f t="shared" si="2"/>
        <v>0</v>
      </c>
      <c r="AB37" s="225">
        <f t="shared" si="1"/>
        <v>0</v>
      </c>
      <c r="AC37" s="212">
        <f>'Quadro 1'!X37</f>
        <v>0</v>
      </c>
      <c r="AD37" s="212">
        <f>'Quadro 1'!Y37</f>
        <v>0</v>
      </c>
      <c r="AE37" s="212">
        <f>'Quadro 1'!Z37</f>
        <v>0</v>
      </c>
    </row>
    <row r="38" spans="1:31" s="69" customFormat="1" ht="24.95" customHeight="1" x14ac:dyDescent="0.2">
      <c r="A38" s="369" t="s">
        <v>424</v>
      </c>
      <c r="B38" s="361"/>
      <c r="C38" s="362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314"/>
      <c r="Q38" s="356"/>
      <c r="R38" s="314"/>
      <c r="S38" s="356"/>
      <c r="T38" s="314"/>
      <c r="U38" s="356"/>
      <c r="V38" s="314"/>
      <c r="W38" s="356"/>
      <c r="X38" s="314"/>
      <c r="Y38" s="356"/>
      <c r="Z38" s="225">
        <f t="shared" si="2"/>
        <v>0</v>
      </c>
      <c r="AA38" s="225">
        <f t="shared" si="2"/>
        <v>0</v>
      </c>
      <c r="AB38" s="225">
        <f t="shared" si="1"/>
        <v>0</v>
      </c>
      <c r="AC38" s="212">
        <f>'Quadro 1'!X38</f>
        <v>0</v>
      </c>
      <c r="AD38" s="212">
        <f>'Quadro 1'!Y38</f>
        <v>0</v>
      </c>
      <c r="AE38" s="212">
        <f>'Quadro 1'!Z38</f>
        <v>0</v>
      </c>
    </row>
    <row r="39" spans="1:31" s="69" customFormat="1" ht="24.95" customHeight="1" x14ac:dyDescent="0.2">
      <c r="A39" s="369" t="s">
        <v>425</v>
      </c>
      <c r="B39" s="361"/>
      <c r="C39" s="362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314"/>
      <c r="Q39" s="356"/>
      <c r="R39" s="314"/>
      <c r="S39" s="356"/>
      <c r="T39" s="314"/>
      <c r="U39" s="356"/>
      <c r="V39" s="314"/>
      <c r="W39" s="356"/>
      <c r="X39" s="314"/>
      <c r="Y39" s="356"/>
      <c r="Z39" s="225">
        <f t="shared" si="2"/>
        <v>0</v>
      </c>
      <c r="AA39" s="225">
        <f t="shared" si="2"/>
        <v>0</v>
      </c>
      <c r="AB39" s="225">
        <f t="shared" si="1"/>
        <v>0</v>
      </c>
      <c r="AC39" s="212">
        <f>'Quadro 1'!X39</f>
        <v>0</v>
      </c>
      <c r="AD39" s="212">
        <f>'Quadro 1'!Y39</f>
        <v>0</v>
      </c>
      <c r="AE39" s="212">
        <f>'Quadro 1'!Z39</f>
        <v>0</v>
      </c>
    </row>
    <row r="40" spans="1:31" s="69" customFormat="1" ht="24.95" customHeight="1" x14ac:dyDescent="0.2">
      <c r="A40" s="369" t="s">
        <v>70</v>
      </c>
      <c r="B40" s="361"/>
      <c r="C40" s="362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314"/>
      <c r="Q40" s="356"/>
      <c r="R40" s="314"/>
      <c r="S40" s="356"/>
      <c r="T40" s="314"/>
      <c r="U40" s="356"/>
      <c r="V40" s="314"/>
      <c r="W40" s="356"/>
      <c r="X40" s="314"/>
      <c r="Y40" s="356"/>
      <c r="Z40" s="225">
        <f t="shared" si="2"/>
        <v>0</v>
      </c>
      <c r="AA40" s="225">
        <f t="shared" si="2"/>
        <v>0</v>
      </c>
      <c r="AB40" s="225">
        <f t="shared" si="1"/>
        <v>0</v>
      </c>
      <c r="AC40" s="212">
        <f>'Quadro 1'!X40</f>
        <v>0</v>
      </c>
      <c r="AD40" s="212">
        <f>'Quadro 1'!Y40</f>
        <v>0</v>
      </c>
      <c r="AE40" s="212">
        <f>'Quadro 1'!Z40</f>
        <v>0</v>
      </c>
    </row>
    <row r="41" spans="1:31" s="69" customFormat="1" ht="24.95" customHeight="1" x14ac:dyDescent="0.2">
      <c r="A41" s="369" t="s">
        <v>71</v>
      </c>
      <c r="B41" s="361"/>
      <c r="C41" s="362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314"/>
      <c r="Q41" s="356"/>
      <c r="R41" s="314"/>
      <c r="S41" s="356"/>
      <c r="T41" s="314"/>
      <c r="U41" s="356"/>
      <c r="V41" s="314"/>
      <c r="W41" s="356"/>
      <c r="X41" s="314"/>
      <c r="Y41" s="356"/>
      <c r="Z41" s="225">
        <f t="shared" si="2"/>
        <v>0</v>
      </c>
      <c r="AA41" s="225">
        <f t="shared" si="2"/>
        <v>0</v>
      </c>
      <c r="AB41" s="225">
        <f t="shared" si="1"/>
        <v>0</v>
      </c>
      <c r="AC41" s="212">
        <f>'Quadro 1'!X41</f>
        <v>0</v>
      </c>
      <c r="AD41" s="212">
        <f>'Quadro 1'!Y41</f>
        <v>0</v>
      </c>
      <c r="AE41" s="212">
        <f>'Quadro 1'!Z41</f>
        <v>0</v>
      </c>
    </row>
    <row r="42" spans="1:31" s="69" customFormat="1" ht="24.95" customHeight="1" x14ac:dyDescent="0.2">
      <c r="A42" s="369" t="s">
        <v>72</v>
      </c>
      <c r="B42" s="361"/>
      <c r="C42" s="362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314"/>
      <c r="Q42" s="356"/>
      <c r="R42" s="314"/>
      <c r="S42" s="356"/>
      <c r="T42" s="314"/>
      <c r="U42" s="356"/>
      <c r="V42" s="314"/>
      <c r="W42" s="356"/>
      <c r="X42" s="314"/>
      <c r="Y42" s="356"/>
      <c r="Z42" s="225">
        <f t="shared" si="2"/>
        <v>0</v>
      </c>
      <c r="AA42" s="225">
        <f t="shared" si="2"/>
        <v>0</v>
      </c>
      <c r="AB42" s="225">
        <f t="shared" si="1"/>
        <v>0</v>
      </c>
      <c r="AC42" s="212">
        <f>'Quadro 1'!X42</f>
        <v>0</v>
      </c>
      <c r="AD42" s="212">
        <f>'Quadro 1'!Y42</f>
        <v>0</v>
      </c>
      <c r="AE42" s="212">
        <f>'Quadro 1'!Z42</f>
        <v>0</v>
      </c>
    </row>
    <row r="43" spans="1:31" s="69" customFormat="1" ht="24.95" customHeight="1" x14ac:dyDescent="0.2">
      <c r="A43" s="369" t="s">
        <v>73</v>
      </c>
      <c r="B43" s="361"/>
      <c r="C43" s="362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314"/>
      <c r="Q43" s="356"/>
      <c r="R43" s="314"/>
      <c r="S43" s="356"/>
      <c r="T43" s="314"/>
      <c r="U43" s="356"/>
      <c r="V43" s="314"/>
      <c r="W43" s="356"/>
      <c r="X43" s="314"/>
      <c r="Y43" s="356"/>
      <c r="Z43" s="225">
        <f t="shared" si="2"/>
        <v>0</v>
      </c>
      <c r="AA43" s="225">
        <f t="shared" si="2"/>
        <v>0</v>
      </c>
      <c r="AB43" s="225">
        <f t="shared" si="1"/>
        <v>0</v>
      </c>
      <c r="AC43" s="212">
        <f>'Quadro 1'!X43</f>
        <v>0</v>
      </c>
      <c r="AD43" s="212">
        <f>'Quadro 1'!Y43</f>
        <v>0</v>
      </c>
      <c r="AE43" s="212">
        <f>'Quadro 1'!Z43</f>
        <v>0</v>
      </c>
    </row>
    <row r="44" spans="1:31" s="69" customFormat="1" ht="24.95" customHeight="1" x14ac:dyDescent="0.2">
      <c r="A44" s="369" t="s">
        <v>74</v>
      </c>
      <c r="B44" s="361"/>
      <c r="C44" s="362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314"/>
      <c r="Q44" s="356"/>
      <c r="R44" s="314"/>
      <c r="S44" s="356"/>
      <c r="T44" s="314"/>
      <c r="U44" s="356"/>
      <c r="V44" s="314"/>
      <c r="W44" s="356"/>
      <c r="X44" s="314"/>
      <c r="Y44" s="356"/>
      <c r="Z44" s="225">
        <f t="shared" si="2"/>
        <v>0</v>
      </c>
      <c r="AA44" s="225">
        <f t="shared" si="2"/>
        <v>0</v>
      </c>
      <c r="AB44" s="225">
        <f t="shared" si="1"/>
        <v>0</v>
      </c>
      <c r="AC44" s="212">
        <f>'Quadro 1'!X44</f>
        <v>0</v>
      </c>
      <c r="AD44" s="212">
        <f>'Quadro 1'!Y44</f>
        <v>0</v>
      </c>
      <c r="AE44" s="212">
        <f>'Quadro 1'!Z44</f>
        <v>0</v>
      </c>
    </row>
    <row r="45" spans="1:31" s="69" customFormat="1" ht="24.95" customHeight="1" x14ac:dyDescent="0.2">
      <c r="A45" s="369" t="s">
        <v>426</v>
      </c>
      <c r="B45" s="361"/>
      <c r="C45" s="362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314"/>
      <c r="Q45" s="356"/>
      <c r="R45" s="314"/>
      <c r="S45" s="356"/>
      <c r="T45" s="314"/>
      <c r="U45" s="356"/>
      <c r="V45" s="314"/>
      <c r="W45" s="356"/>
      <c r="X45" s="314"/>
      <c r="Y45" s="356"/>
      <c r="Z45" s="225">
        <f t="shared" si="2"/>
        <v>0</v>
      </c>
      <c r="AA45" s="225">
        <f t="shared" si="2"/>
        <v>0</v>
      </c>
      <c r="AB45" s="225">
        <f t="shared" si="1"/>
        <v>0</v>
      </c>
      <c r="AC45" s="212">
        <f>'Quadro 1'!X45</f>
        <v>0</v>
      </c>
      <c r="AD45" s="212">
        <f>'Quadro 1'!Y45</f>
        <v>0</v>
      </c>
      <c r="AE45" s="212">
        <f>'Quadro 1'!Z45</f>
        <v>0</v>
      </c>
    </row>
    <row r="46" spans="1:31" s="69" customFormat="1" ht="24.95" customHeight="1" x14ac:dyDescent="0.2">
      <c r="A46" s="369" t="s">
        <v>75</v>
      </c>
      <c r="B46" s="361"/>
      <c r="C46" s="362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314"/>
      <c r="Q46" s="356"/>
      <c r="R46" s="314"/>
      <c r="S46" s="356"/>
      <c r="T46" s="314"/>
      <c r="U46" s="356"/>
      <c r="V46" s="314"/>
      <c r="W46" s="356"/>
      <c r="X46" s="314"/>
      <c r="Y46" s="356"/>
      <c r="Z46" s="225">
        <f t="shared" si="2"/>
        <v>0</v>
      </c>
      <c r="AA46" s="225">
        <f t="shared" si="2"/>
        <v>0</v>
      </c>
      <c r="AB46" s="225">
        <f t="shared" si="1"/>
        <v>0</v>
      </c>
      <c r="AC46" s="212">
        <f>'Quadro 1'!X46</f>
        <v>0</v>
      </c>
      <c r="AD46" s="212">
        <f>'Quadro 1'!Y46</f>
        <v>0</v>
      </c>
      <c r="AE46" s="212">
        <f>'Quadro 1'!Z46</f>
        <v>0</v>
      </c>
    </row>
    <row r="47" spans="1:31" s="69" customFormat="1" ht="24.95" customHeight="1" x14ac:dyDescent="0.2">
      <c r="A47" s="369" t="s">
        <v>76</v>
      </c>
      <c r="B47" s="361"/>
      <c r="C47" s="362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313"/>
      <c r="Q47" s="357"/>
      <c r="R47" s="313"/>
      <c r="S47" s="357"/>
      <c r="T47" s="313"/>
      <c r="U47" s="357"/>
      <c r="V47" s="313"/>
      <c r="W47" s="357"/>
      <c r="X47" s="313"/>
      <c r="Y47" s="357"/>
      <c r="Z47" s="225">
        <f t="shared" si="2"/>
        <v>0</v>
      </c>
      <c r="AA47" s="224">
        <f t="shared" si="2"/>
        <v>0</v>
      </c>
      <c r="AB47" s="224">
        <f t="shared" si="1"/>
        <v>0</v>
      </c>
      <c r="AC47" s="212">
        <f>'Quadro 1'!X47</f>
        <v>0</v>
      </c>
      <c r="AD47" s="212">
        <f>'Quadro 1'!Y47</f>
        <v>0</v>
      </c>
      <c r="AE47" s="212">
        <f>'Quadro 1'!Z47</f>
        <v>0</v>
      </c>
    </row>
    <row r="48" spans="1:31" s="69" customFormat="1" ht="15" customHeight="1" x14ac:dyDescent="0.2">
      <c r="A48" s="68" t="s">
        <v>77</v>
      </c>
      <c r="B48" s="226">
        <f t="shared" ref="B48:AA48" si="3">SUM(B4:B47)</f>
        <v>0</v>
      </c>
      <c r="C48" s="226">
        <f t="shared" si="3"/>
        <v>0</v>
      </c>
      <c r="D48" s="226">
        <f t="shared" si="3"/>
        <v>3</v>
      </c>
      <c r="E48" s="226">
        <f t="shared" si="3"/>
        <v>0</v>
      </c>
      <c r="F48" s="226">
        <f t="shared" si="3"/>
        <v>6</v>
      </c>
      <c r="G48" s="226">
        <f t="shared" si="3"/>
        <v>2</v>
      </c>
      <c r="H48" s="226">
        <f t="shared" si="3"/>
        <v>3</v>
      </c>
      <c r="I48" s="226">
        <f t="shared" si="3"/>
        <v>6</v>
      </c>
      <c r="J48" s="226">
        <f t="shared" si="3"/>
        <v>7</v>
      </c>
      <c r="K48" s="226">
        <f t="shared" si="3"/>
        <v>9</v>
      </c>
      <c r="L48" s="226">
        <f t="shared" si="3"/>
        <v>18</v>
      </c>
      <c r="M48" s="226">
        <f t="shared" si="3"/>
        <v>22</v>
      </c>
      <c r="N48" s="226">
        <f t="shared" si="3"/>
        <v>26</v>
      </c>
      <c r="O48" s="226">
        <f t="shared" si="3"/>
        <v>33</v>
      </c>
      <c r="P48" s="226">
        <f t="shared" si="3"/>
        <v>43</v>
      </c>
      <c r="Q48" s="226">
        <f t="shared" si="3"/>
        <v>61</v>
      </c>
      <c r="R48" s="226">
        <f t="shared" si="3"/>
        <v>36</v>
      </c>
      <c r="S48" s="226">
        <f t="shared" si="3"/>
        <v>62</v>
      </c>
      <c r="T48" s="226">
        <f t="shared" si="3"/>
        <v>41</v>
      </c>
      <c r="U48" s="226">
        <f t="shared" si="3"/>
        <v>48</v>
      </c>
      <c r="V48" s="226">
        <f t="shared" si="3"/>
        <v>8</v>
      </c>
      <c r="W48" s="226">
        <f t="shared" si="3"/>
        <v>15</v>
      </c>
      <c r="X48" s="226">
        <f t="shared" si="3"/>
        <v>0</v>
      </c>
      <c r="Y48" s="226">
        <f t="shared" si="3"/>
        <v>0</v>
      </c>
      <c r="Z48" s="226">
        <f t="shared" si="3"/>
        <v>191</v>
      </c>
      <c r="AA48" s="226">
        <f t="shared" si="3"/>
        <v>258</v>
      </c>
      <c r="AB48" s="226">
        <f>Z48+AA48</f>
        <v>449</v>
      </c>
    </row>
    <row r="49" spans="1:31" s="53" customFormat="1" ht="9.9499999999999993" customHeight="1" x14ac:dyDescent="0.15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Z49" s="70">
        <f>'Quadro 1'!X48</f>
        <v>191</v>
      </c>
      <c r="AA49" s="70">
        <f>'Quadro 1'!Y48</f>
        <v>258</v>
      </c>
      <c r="AB49" s="70">
        <f>'Quadro 1'!Z48</f>
        <v>449</v>
      </c>
    </row>
    <row r="50" spans="1:31" s="53" customFormat="1" ht="21.75" customHeight="1" x14ac:dyDescent="0.15">
      <c r="A50" s="537" t="s">
        <v>78</v>
      </c>
      <c r="B50" s="537" t="s">
        <v>85</v>
      </c>
      <c r="C50" s="537"/>
      <c r="D50" s="537" t="s">
        <v>86</v>
      </c>
      <c r="E50" s="537"/>
      <c r="F50" s="537" t="s">
        <v>87</v>
      </c>
      <c r="G50" s="537"/>
      <c r="H50" s="537" t="s">
        <v>88</v>
      </c>
      <c r="I50" s="537"/>
      <c r="J50" s="537" t="s">
        <v>89</v>
      </c>
      <c r="K50" s="537"/>
      <c r="L50" s="537" t="s">
        <v>90</v>
      </c>
      <c r="M50" s="537"/>
      <c r="N50" s="537" t="s">
        <v>91</v>
      </c>
      <c r="O50" s="537"/>
      <c r="P50" s="537" t="s">
        <v>92</v>
      </c>
      <c r="Q50" s="537"/>
      <c r="R50" s="537" t="s">
        <v>93</v>
      </c>
      <c r="S50" s="537"/>
      <c r="T50" s="537" t="s">
        <v>94</v>
      </c>
      <c r="U50" s="537"/>
      <c r="V50" s="537" t="s">
        <v>95</v>
      </c>
      <c r="W50" s="537"/>
      <c r="X50" s="537" t="s">
        <v>96</v>
      </c>
      <c r="Y50" s="537"/>
      <c r="Z50" s="537" t="s">
        <v>41</v>
      </c>
      <c r="AA50" s="537"/>
      <c r="AB50" s="537" t="s">
        <v>41</v>
      </c>
    </row>
    <row r="51" spans="1:31" s="53" customFormat="1" ht="15" customHeight="1" x14ac:dyDescent="0.15">
      <c r="A51" s="537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68" t="s">
        <v>42</v>
      </c>
      <c r="Y51" s="68" t="s">
        <v>43</v>
      </c>
      <c r="Z51" s="68" t="s">
        <v>42</v>
      </c>
      <c r="AA51" s="68" t="s">
        <v>43</v>
      </c>
      <c r="AB51" s="537"/>
    </row>
    <row r="52" spans="1:31" s="69" customFormat="1" ht="24.95" customHeight="1" x14ac:dyDescent="0.2">
      <c r="A52" s="217" t="s">
        <v>79</v>
      </c>
      <c r="B52" s="365"/>
      <c r="C52" s="355"/>
      <c r="D52" s="365"/>
      <c r="E52" s="355"/>
      <c r="F52" s="365"/>
      <c r="G52" s="355"/>
      <c r="H52" s="365"/>
      <c r="I52" s="355"/>
      <c r="J52" s="365"/>
      <c r="K52" s="355"/>
      <c r="L52" s="365"/>
      <c r="M52" s="355"/>
      <c r="N52" s="365"/>
      <c r="O52" s="355"/>
      <c r="P52" s="365"/>
      <c r="Q52" s="355"/>
      <c r="R52" s="365"/>
      <c r="S52" s="355"/>
      <c r="T52" s="365"/>
      <c r="U52" s="355"/>
      <c r="V52" s="365"/>
      <c r="W52" s="355"/>
      <c r="X52" s="365"/>
      <c r="Y52" s="355"/>
      <c r="Z52" s="223">
        <f>B52+D52+F52+H52+J52+L52+N52+P52+R52+T52+V52+X52</f>
        <v>0</v>
      </c>
      <c r="AA52" s="223">
        <f>C52+E52+G52+I52+K52+M52+O52+Q52+S52+U52+W52+Y52</f>
        <v>0</v>
      </c>
      <c r="AB52" s="223">
        <f>SUM(B52:Y52)</f>
        <v>0</v>
      </c>
      <c r="AC52" s="212">
        <f>'Quadro 1'!B51</f>
        <v>0</v>
      </c>
      <c r="AD52" s="212">
        <f>'Quadro 1'!C51</f>
        <v>0</v>
      </c>
      <c r="AE52" s="212">
        <f>'Quadro 1'!D51</f>
        <v>0</v>
      </c>
    </row>
    <row r="53" spans="1:31" s="69" customFormat="1" ht="24.95" customHeight="1" x14ac:dyDescent="0.2">
      <c r="A53" s="217" t="s">
        <v>80</v>
      </c>
      <c r="B53" s="366"/>
      <c r="C53" s="357"/>
      <c r="D53" s="366"/>
      <c r="E53" s="357"/>
      <c r="F53" s="366"/>
      <c r="G53" s="357"/>
      <c r="H53" s="366"/>
      <c r="I53" s="357"/>
      <c r="J53" s="366"/>
      <c r="K53" s="357"/>
      <c r="L53" s="366"/>
      <c r="M53" s="357"/>
      <c r="N53" s="366"/>
      <c r="O53" s="357"/>
      <c r="P53" s="366"/>
      <c r="Q53" s="357"/>
      <c r="R53" s="366"/>
      <c r="S53" s="357"/>
      <c r="T53" s="366"/>
      <c r="U53" s="357"/>
      <c r="V53" s="366"/>
      <c r="W53" s="357"/>
      <c r="X53" s="366"/>
      <c r="Y53" s="357"/>
      <c r="Z53" s="224">
        <f>B53+D53+F53+H53+J53+L53+N53+P53+R53+T53+V53+X53</f>
        <v>0</v>
      </c>
      <c r="AA53" s="224">
        <f>C53+E53+G53+I53+K53+M53+O53+Q53+S53+U53+W53+Y53</f>
        <v>0</v>
      </c>
      <c r="AB53" s="224">
        <f>SUM(B53:Y53)</f>
        <v>0</v>
      </c>
      <c r="AC53" s="212">
        <f>'Quadro 1'!B52</f>
        <v>0</v>
      </c>
      <c r="AD53" s="212">
        <f>'Quadro 1'!C52</f>
        <v>0</v>
      </c>
      <c r="AE53" s="212">
        <f>'Quadro 1'!D52</f>
        <v>0</v>
      </c>
    </row>
    <row r="54" spans="1:31" s="69" customFormat="1" ht="15" customHeight="1" x14ac:dyDescent="0.2">
      <c r="A54" s="68" t="s">
        <v>77</v>
      </c>
      <c r="B54" s="226">
        <f>SUM(B52:B53)</f>
        <v>0</v>
      </c>
      <c r="C54" s="226">
        <f>SUM(C52:C53)</f>
        <v>0</v>
      </c>
      <c r="D54" s="226">
        <f t="shared" ref="D54:Y54" si="4">SUM(D52:D53)</f>
        <v>0</v>
      </c>
      <c r="E54" s="226">
        <f t="shared" si="4"/>
        <v>0</v>
      </c>
      <c r="F54" s="226">
        <f t="shared" si="4"/>
        <v>0</v>
      </c>
      <c r="G54" s="226">
        <f t="shared" si="4"/>
        <v>0</v>
      </c>
      <c r="H54" s="226">
        <f t="shared" si="4"/>
        <v>0</v>
      </c>
      <c r="I54" s="226">
        <f t="shared" si="4"/>
        <v>0</v>
      </c>
      <c r="J54" s="226">
        <f t="shared" si="4"/>
        <v>0</v>
      </c>
      <c r="K54" s="226">
        <f t="shared" si="4"/>
        <v>0</v>
      </c>
      <c r="L54" s="226">
        <f t="shared" si="4"/>
        <v>0</v>
      </c>
      <c r="M54" s="226">
        <f t="shared" si="4"/>
        <v>0</v>
      </c>
      <c r="N54" s="226">
        <f t="shared" si="4"/>
        <v>0</v>
      </c>
      <c r="O54" s="226">
        <f t="shared" si="4"/>
        <v>0</v>
      </c>
      <c r="P54" s="226">
        <f t="shared" si="4"/>
        <v>0</v>
      </c>
      <c r="Q54" s="226">
        <f t="shared" si="4"/>
        <v>0</v>
      </c>
      <c r="R54" s="226">
        <f t="shared" si="4"/>
        <v>0</v>
      </c>
      <c r="S54" s="226">
        <f t="shared" si="4"/>
        <v>0</v>
      </c>
      <c r="T54" s="226">
        <f t="shared" si="4"/>
        <v>0</v>
      </c>
      <c r="U54" s="226">
        <f t="shared" si="4"/>
        <v>0</v>
      </c>
      <c r="V54" s="226">
        <f t="shared" si="4"/>
        <v>0</v>
      </c>
      <c r="W54" s="226">
        <f t="shared" si="4"/>
        <v>0</v>
      </c>
      <c r="X54" s="226">
        <f t="shared" si="4"/>
        <v>0</v>
      </c>
      <c r="Y54" s="226">
        <f t="shared" si="4"/>
        <v>0</v>
      </c>
      <c r="Z54" s="226">
        <f>SUM(Z52:Z53)</f>
        <v>0</v>
      </c>
      <c r="AA54" s="226">
        <f>SUM(AA52:AA53)</f>
        <v>0</v>
      </c>
      <c r="AB54" s="226">
        <f>Z54+AA54</f>
        <v>0</v>
      </c>
    </row>
    <row r="55" spans="1:31" s="53" customFormat="1" ht="9.9499999999999993" customHeight="1" x14ac:dyDescent="0.15">
      <c r="Z55" s="71">
        <f>'Quadro 1'!B53</f>
        <v>0</v>
      </c>
      <c r="AA55" s="71">
        <f>'Quadro 1'!C53</f>
        <v>0</v>
      </c>
      <c r="AB55" s="71">
        <f>'Quadro 1'!D53</f>
        <v>0</v>
      </c>
    </row>
    <row r="56" spans="1:31" s="60" customFormat="1" ht="13.35" customHeight="1" x14ac:dyDescent="0.3">
      <c r="A56" s="58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31" s="60" customFormat="1" ht="13.35" customHeight="1" x14ac:dyDescent="0.3">
      <c r="A57" s="371" t="s">
        <v>427</v>
      </c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89"/>
      <c r="U57" s="89"/>
    </row>
    <row r="58" spans="1:31" s="60" customFormat="1" ht="13.35" customHeight="1" x14ac:dyDescent="0.3">
      <c r="A58" s="109" t="s">
        <v>428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89"/>
      <c r="U58" s="89"/>
    </row>
    <row r="59" spans="1:31" s="60" customFormat="1" ht="13.35" customHeight="1" x14ac:dyDescent="0.3">
      <c r="A59" s="109" t="s">
        <v>82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89"/>
      <c r="U59" s="89"/>
    </row>
    <row r="60" spans="1:31" s="60" customFormat="1" ht="26.45" customHeight="1" x14ac:dyDescent="0.3">
      <c r="A60" s="534" t="s">
        <v>429</v>
      </c>
      <c r="B60" s="534"/>
      <c r="C60" s="534"/>
      <c r="D60" s="534"/>
      <c r="E60" s="534"/>
      <c r="F60" s="534"/>
      <c r="G60" s="534"/>
      <c r="H60" s="534"/>
      <c r="I60" s="534"/>
      <c r="J60" s="534"/>
      <c r="K60" s="534"/>
      <c r="L60" s="534"/>
      <c r="M60" s="534"/>
      <c r="N60" s="370"/>
      <c r="O60" s="370"/>
      <c r="P60" s="370"/>
      <c r="Q60" s="370"/>
      <c r="R60" s="370"/>
      <c r="S60" s="370"/>
      <c r="T60" s="89"/>
      <c r="U60" s="89"/>
    </row>
    <row r="61" spans="1:31" s="471" customFormat="1" ht="14.25" customHeight="1" x14ac:dyDescent="0.3">
      <c r="A61" s="461" t="s">
        <v>527</v>
      </c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89"/>
      <c r="Y61" s="89"/>
      <c r="Z61" s="370"/>
    </row>
  </sheetData>
  <sheetProtection algorithmName="SHA-512" hashValue="FMPXo/cdQ9xi14p2se9Pu9KG4k0xheXFAYOHY86cZ/7HDLaQ3IAaASFsllKf6/vV0C6lNUbD1yYJqQ1afeEwLQ==" saltValue="EE7pVNlqG09yv4qHjAbNYA==" spinCount="100000" sheet="1" selectLockedCells="1"/>
  <mergeCells count="34"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60:M60"/>
    <mergeCell ref="AB50:AB51"/>
    <mergeCell ref="P50:Q50"/>
    <mergeCell ref="R50:S50"/>
    <mergeCell ref="T50:U50"/>
    <mergeCell ref="V50:W50"/>
    <mergeCell ref="X50:Y50"/>
    <mergeCell ref="Z50:AA50"/>
  </mergeCells>
  <phoneticPr fontId="43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0.25" right="0.25" top="0.75" bottom="0.75" header="0.3" footer="0.3"/>
  <pageSetup paperSize="9" scale="49" fitToHeight="0" orientation="landscape" horizontalDpi="4294967295" verticalDpi="4294967295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D37" activePane="bottomRight" state="frozen"/>
      <selection activeCell="J10" sqref="J10"/>
      <selection pane="topRight" activeCell="J10" sqref="J10"/>
      <selection pane="bottomLeft" activeCell="J10" sqref="J10"/>
      <selection pane="bottomRight" activeCell="B4" sqref="B4"/>
    </sheetView>
  </sheetViews>
  <sheetFormatPr defaultColWidth="9.140625" defaultRowHeight="15" x14ac:dyDescent="0.3"/>
  <cols>
    <col min="1" max="1" width="30.7109375" style="65" customWidth="1"/>
    <col min="2" max="22" width="8.7109375" style="65" customWidth="1"/>
    <col min="23" max="16384" width="9.140625" style="65"/>
  </cols>
  <sheetData>
    <row r="1" spans="1:25" s="67" customFormat="1" ht="30" customHeight="1" x14ac:dyDescent="0.2">
      <c r="A1" s="539" t="s">
        <v>445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40"/>
      <c r="T1" s="541" t="s">
        <v>83</v>
      </c>
      <c r="U1" s="542"/>
      <c r="V1" s="543"/>
    </row>
    <row r="2" spans="1:25" s="53" customFormat="1" ht="15" customHeight="1" x14ac:dyDescent="0.15">
      <c r="A2" s="537" t="s">
        <v>97</v>
      </c>
      <c r="B2" s="537" t="s">
        <v>98</v>
      </c>
      <c r="C2" s="537"/>
      <c r="D2" s="537" t="s">
        <v>99</v>
      </c>
      <c r="E2" s="537"/>
      <c r="F2" s="537" t="s">
        <v>100</v>
      </c>
      <c r="G2" s="537"/>
      <c r="H2" s="537" t="s">
        <v>101</v>
      </c>
      <c r="I2" s="537"/>
      <c r="J2" s="537" t="s">
        <v>102</v>
      </c>
      <c r="K2" s="537"/>
      <c r="L2" s="537" t="s">
        <v>103</v>
      </c>
      <c r="M2" s="537"/>
      <c r="N2" s="537" t="s">
        <v>104</v>
      </c>
      <c r="O2" s="537"/>
      <c r="P2" s="537" t="s">
        <v>105</v>
      </c>
      <c r="Q2" s="537"/>
      <c r="R2" s="537" t="s">
        <v>106</v>
      </c>
      <c r="S2" s="537"/>
      <c r="T2" s="537" t="s">
        <v>41</v>
      </c>
      <c r="U2" s="537"/>
      <c r="V2" s="537" t="s">
        <v>41</v>
      </c>
    </row>
    <row r="3" spans="1:25" s="53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537"/>
    </row>
    <row r="4" spans="1:25" s="69" customFormat="1" ht="24.95" customHeight="1" x14ac:dyDescent="0.2">
      <c r="A4" s="369" t="s">
        <v>44</v>
      </c>
      <c r="B4" s="359"/>
      <c r="C4" s="362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312"/>
      <c r="Q4" s="355"/>
      <c r="R4" s="312"/>
      <c r="S4" s="355"/>
      <c r="T4" s="223">
        <f>B4+D4+F4+H4+J4+L4+N4+P4+R4</f>
        <v>0</v>
      </c>
      <c r="U4" s="223">
        <f>C4+E4+G4+I4+K4+M4+O4+Q4+S4</f>
        <v>0</v>
      </c>
      <c r="V4" s="223">
        <f>T4+U4</f>
        <v>0</v>
      </c>
      <c r="W4" s="212">
        <f>'Quadro 1'!X4</f>
        <v>0</v>
      </c>
      <c r="X4" s="212">
        <f>'Quadro 1'!Y4</f>
        <v>0</v>
      </c>
      <c r="Y4" s="212">
        <f>'Quadro 1'!Z4</f>
        <v>0</v>
      </c>
    </row>
    <row r="5" spans="1:25" s="69" customFormat="1" ht="24.95" customHeight="1" x14ac:dyDescent="0.2">
      <c r="A5" s="369" t="s">
        <v>415</v>
      </c>
      <c r="B5" s="361"/>
      <c r="C5" s="362"/>
      <c r="D5" s="314"/>
      <c r="E5" s="356"/>
      <c r="F5" s="314">
        <v>1</v>
      </c>
      <c r="G5" s="356"/>
      <c r="H5" s="314"/>
      <c r="I5" s="356"/>
      <c r="J5" s="314"/>
      <c r="K5" s="356"/>
      <c r="L5" s="314"/>
      <c r="M5" s="356"/>
      <c r="N5" s="314"/>
      <c r="O5" s="356"/>
      <c r="P5" s="314"/>
      <c r="Q5" s="356"/>
      <c r="R5" s="314"/>
      <c r="S5" s="356"/>
      <c r="T5" s="225">
        <f t="shared" ref="T5:U47" si="0">B5+D5+F5+H5+J5+L5+N5+P5+R5</f>
        <v>1</v>
      </c>
      <c r="U5" s="225">
        <f t="shared" si="0"/>
        <v>0</v>
      </c>
      <c r="V5" s="225">
        <f t="shared" ref="V5:V47" si="1">T5+U5</f>
        <v>1</v>
      </c>
      <c r="W5" s="212">
        <f>'Quadro 1'!X5</f>
        <v>1</v>
      </c>
      <c r="X5" s="212">
        <f>'Quadro 1'!Y5</f>
        <v>0</v>
      </c>
      <c r="Y5" s="212">
        <f>'Quadro 1'!Z5</f>
        <v>1</v>
      </c>
    </row>
    <row r="6" spans="1:25" s="69" customFormat="1" ht="24.95" customHeight="1" x14ac:dyDescent="0.2">
      <c r="A6" s="369" t="s">
        <v>416</v>
      </c>
      <c r="B6" s="361">
        <v>1</v>
      </c>
      <c r="C6" s="362"/>
      <c r="D6" s="314"/>
      <c r="E6" s="356"/>
      <c r="F6" s="314"/>
      <c r="G6" s="356"/>
      <c r="H6" s="314"/>
      <c r="I6" s="356">
        <v>1</v>
      </c>
      <c r="J6" s="314"/>
      <c r="K6" s="356">
        <v>1</v>
      </c>
      <c r="L6" s="314"/>
      <c r="M6" s="356">
        <v>1</v>
      </c>
      <c r="N6" s="314"/>
      <c r="O6" s="356">
        <v>1</v>
      </c>
      <c r="P6" s="314"/>
      <c r="Q6" s="356"/>
      <c r="R6" s="314"/>
      <c r="S6" s="356"/>
      <c r="T6" s="225">
        <f t="shared" si="0"/>
        <v>1</v>
      </c>
      <c r="U6" s="225">
        <f t="shared" si="0"/>
        <v>4</v>
      </c>
      <c r="V6" s="225">
        <f t="shared" si="1"/>
        <v>5</v>
      </c>
      <c r="W6" s="212">
        <f>'Quadro 1'!X6</f>
        <v>1</v>
      </c>
      <c r="X6" s="212">
        <f>'Quadro 1'!Y6</f>
        <v>4</v>
      </c>
      <c r="Y6" s="212">
        <f>'Quadro 1'!Z6</f>
        <v>5</v>
      </c>
    </row>
    <row r="7" spans="1:25" s="69" customFormat="1" ht="24.95" customHeight="1" x14ac:dyDescent="0.2">
      <c r="A7" s="369" t="s">
        <v>417</v>
      </c>
      <c r="B7" s="361"/>
      <c r="C7" s="362"/>
      <c r="D7" s="314">
        <v>1</v>
      </c>
      <c r="E7" s="356"/>
      <c r="F7" s="314"/>
      <c r="G7" s="356">
        <v>2</v>
      </c>
      <c r="H7" s="314"/>
      <c r="I7" s="356">
        <v>0</v>
      </c>
      <c r="J7" s="314">
        <v>1</v>
      </c>
      <c r="K7" s="356">
        <v>1</v>
      </c>
      <c r="L7" s="314"/>
      <c r="M7" s="356">
        <v>1</v>
      </c>
      <c r="N7" s="314"/>
      <c r="O7" s="356"/>
      <c r="P7" s="314"/>
      <c r="Q7" s="356"/>
      <c r="R7" s="314"/>
      <c r="S7" s="356"/>
      <c r="T7" s="225">
        <f t="shared" si="0"/>
        <v>2</v>
      </c>
      <c r="U7" s="225">
        <f t="shared" si="0"/>
        <v>4</v>
      </c>
      <c r="V7" s="225">
        <f t="shared" si="1"/>
        <v>6</v>
      </c>
      <c r="W7" s="212">
        <f>'Quadro 1'!X7</f>
        <v>2</v>
      </c>
      <c r="X7" s="212">
        <f>'Quadro 1'!Y7</f>
        <v>4</v>
      </c>
      <c r="Y7" s="212">
        <f>'Quadro 1'!Z7</f>
        <v>6</v>
      </c>
    </row>
    <row r="8" spans="1:25" s="69" customFormat="1" ht="24.95" customHeight="1" x14ac:dyDescent="0.2">
      <c r="A8" s="369" t="s">
        <v>418</v>
      </c>
      <c r="B8" s="361"/>
      <c r="C8" s="362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314"/>
      <c r="Q8" s="356"/>
      <c r="R8" s="314"/>
      <c r="S8" s="356"/>
      <c r="T8" s="225">
        <f t="shared" si="0"/>
        <v>0</v>
      </c>
      <c r="U8" s="225">
        <f t="shared" si="0"/>
        <v>0</v>
      </c>
      <c r="V8" s="225">
        <f t="shared" si="1"/>
        <v>0</v>
      </c>
      <c r="W8" s="212">
        <f>'Quadro 1'!X8</f>
        <v>0</v>
      </c>
      <c r="X8" s="212">
        <f>'Quadro 1'!Y8</f>
        <v>0</v>
      </c>
      <c r="Y8" s="212">
        <f>'Quadro 1'!Z8</f>
        <v>0</v>
      </c>
    </row>
    <row r="9" spans="1:25" s="69" customFormat="1" ht="24.95" customHeight="1" x14ac:dyDescent="0.2">
      <c r="A9" s="369" t="s">
        <v>419</v>
      </c>
      <c r="B9" s="361"/>
      <c r="C9" s="362"/>
      <c r="D9" s="314"/>
      <c r="E9" s="356"/>
      <c r="F9" s="314"/>
      <c r="G9" s="356"/>
      <c r="H9" s="314">
        <v>1</v>
      </c>
      <c r="I9" s="356"/>
      <c r="J9" s="314">
        <v>1</v>
      </c>
      <c r="K9" s="356"/>
      <c r="L9" s="314"/>
      <c r="M9" s="356"/>
      <c r="N9" s="314"/>
      <c r="O9" s="356"/>
      <c r="P9" s="314"/>
      <c r="Q9" s="356"/>
      <c r="R9" s="314"/>
      <c r="S9" s="356">
        <v>1</v>
      </c>
      <c r="T9" s="225">
        <f t="shared" si="0"/>
        <v>2</v>
      </c>
      <c r="U9" s="225">
        <f t="shared" si="0"/>
        <v>1</v>
      </c>
      <c r="V9" s="225">
        <f t="shared" si="1"/>
        <v>3</v>
      </c>
      <c r="W9" s="212">
        <f>'Quadro 1'!X9</f>
        <v>2</v>
      </c>
      <c r="X9" s="212">
        <f>'Quadro 1'!Y9</f>
        <v>1</v>
      </c>
      <c r="Y9" s="212">
        <f>'Quadro 1'!Z9</f>
        <v>3</v>
      </c>
    </row>
    <row r="10" spans="1:25" s="69" customFormat="1" ht="24.95" customHeight="1" x14ac:dyDescent="0.2">
      <c r="A10" s="369" t="s">
        <v>45</v>
      </c>
      <c r="B10" s="361">
        <v>4</v>
      </c>
      <c r="C10" s="362">
        <v>3</v>
      </c>
      <c r="D10" s="314"/>
      <c r="E10" s="356"/>
      <c r="F10" s="314"/>
      <c r="G10" s="356"/>
      <c r="H10" s="314"/>
      <c r="I10" s="356">
        <v>1</v>
      </c>
      <c r="J10" s="314">
        <v>1</v>
      </c>
      <c r="K10" s="356">
        <v>4</v>
      </c>
      <c r="L10" s="314">
        <v>1</v>
      </c>
      <c r="M10" s="356">
        <v>8</v>
      </c>
      <c r="N10" s="314">
        <v>1</v>
      </c>
      <c r="O10" s="356">
        <v>4</v>
      </c>
      <c r="P10" s="314">
        <v>1</v>
      </c>
      <c r="Q10" s="356"/>
      <c r="R10" s="314"/>
      <c r="S10" s="356"/>
      <c r="T10" s="225">
        <f t="shared" si="0"/>
        <v>8</v>
      </c>
      <c r="U10" s="225">
        <f t="shared" si="0"/>
        <v>20</v>
      </c>
      <c r="V10" s="225">
        <f t="shared" si="1"/>
        <v>28</v>
      </c>
      <c r="W10" s="212">
        <f>'Quadro 1'!X10</f>
        <v>8</v>
      </c>
      <c r="X10" s="212">
        <f>'Quadro 1'!Y10</f>
        <v>20</v>
      </c>
      <c r="Y10" s="212">
        <f>'Quadro 1'!Z10</f>
        <v>28</v>
      </c>
    </row>
    <row r="11" spans="1:25" s="69" customFormat="1" ht="24.95" customHeight="1" x14ac:dyDescent="0.2">
      <c r="A11" s="369" t="s">
        <v>46</v>
      </c>
      <c r="B11" s="361"/>
      <c r="C11" s="362"/>
      <c r="D11" s="314"/>
      <c r="E11" s="356"/>
      <c r="F11" s="314"/>
      <c r="G11" s="356"/>
      <c r="H11" s="314">
        <v>2</v>
      </c>
      <c r="I11" s="356">
        <v>6</v>
      </c>
      <c r="J11" s="314">
        <v>4</v>
      </c>
      <c r="K11" s="356">
        <v>10</v>
      </c>
      <c r="L11" s="314">
        <v>8</v>
      </c>
      <c r="M11" s="356">
        <v>18</v>
      </c>
      <c r="N11" s="314">
        <v>4</v>
      </c>
      <c r="O11" s="356">
        <v>18</v>
      </c>
      <c r="P11" s="314">
        <v>3</v>
      </c>
      <c r="Q11" s="356">
        <v>9</v>
      </c>
      <c r="R11" s="314">
        <v>1</v>
      </c>
      <c r="S11" s="356">
        <v>3</v>
      </c>
      <c r="T11" s="225">
        <f t="shared" si="0"/>
        <v>22</v>
      </c>
      <c r="U11" s="225">
        <f t="shared" si="0"/>
        <v>64</v>
      </c>
      <c r="V11" s="225">
        <f t="shared" si="1"/>
        <v>86</v>
      </c>
      <c r="W11" s="212">
        <f>'Quadro 1'!X11</f>
        <v>22</v>
      </c>
      <c r="X11" s="212">
        <f>'Quadro 1'!Y11</f>
        <v>64</v>
      </c>
      <c r="Y11" s="212">
        <f>'Quadro 1'!Z11</f>
        <v>86</v>
      </c>
    </row>
    <row r="12" spans="1:25" s="69" customFormat="1" ht="24.95" customHeight="1" x14ac:dyDescent="0.2">
      <c r="A12" s="369" t="s">
        <v>47</v>
      </c>
      <c r="B12" s="361"/>
      <c r="C12" s="362"/>
      <c r="D12" s="314"/>
      <c r="E12" s="356"/>
      <c r="F12" s="314"/>
      <c r="G12" s="356"/>
      <c r="H12" s="314">
        <v>1</v>
      </c>
      <c r="I12" s="356"/>
      <c r="J12" s="314">
        <v>1</v>
      </c>
      <c r="K12" s="356">
        <v>1</v>
      </c>
      <c r="L12" s="314">
        <v>8</v>
      </c>
      <c r="M12" s="356">
        <v>13</v>
      </c>
      <c r="N12" s="314">
        <v>2</v>
      </c>
      <c r="O12" s="356">
        <v>4</v>
      </c>
      <c r="P12" s="314">
        <v>4</v>
      </c>
      <c r="Q12" s="356">
        <v>4</v>
      </c>
      <c r="R12" s="314">
        <v>2</v>
      </c>
      <c r="S12" s="356"/>
      <c r="T12" s="225">
        <f t="shared" si="0"/>
        <v>18</v>
      </c>
      <c r="U12" s="225">
        <f t="shared" si="0"/>
        <v>22</v>
      </c>
      <c r="V12" s="225">
        <f t="shared" si="1"/>
        <v>40</v>
      </c>
      <c r="W12" s="212">
        <f>'Quadro 1'!X12</f>
        <v>18</v>
      </c>
      <c r="X12" s="212">
        <f>'Quadro 1'!Y12</f>
        <v>22</v>
      </c>
      <c r="Y12" s="212">
        <f>'Quadro 1'!Z12</f>
        <v>40</v>
      </c>
    </row>
    <row r="13" spans="1:25" s="69" customFormat="1" ht="24.95" customHeight="1" x14ac:dyDescent="0.2">
      <c r="A13" s="369" t="s">
        <v>48</v>
      </c>
      <c r="B13" s="361"/>
      <c r="C13" s="362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314"/>
      <c r="Q13" s="356"/>
      <c r="R13" s="314"/>
      <c r="S13" s="356"/>
      <c r="T13" s="225">
        <f t="shared" si="0"/>
        <v>0</v>
      </c>
      <c r="U13" s="225">
        <f t="shared" si="0"/>
        <v>0</v>
      </c>
      <c r="V13" s="225">
        <f t="shared" si="1"/>
        <v>0</v>
      </c>
      <c r="W13" s="212">
        <f>'Quadro 1'!X13</f>
        <v>0</v>
      </c>
      <c r="X13" s="212">
        <f>'Quadro 1'!Y13</f>
        <v>0</v>
      </c>
      <c r="Y13" s="212">
        <f>'Quadro 1'!Z13</f>
        <v>0</v>
      </c>
    </row>
    <row r="14" spans="1:25" s="69" customFormat="1" ht="24.95" customHeight="1" x14ac:dyDescent="0.2">
      <c r="A14" s="369" t="s">
        <v>49</v>
      </c>
      <c r="B14" s="361"/>
      <c r="C14" s="362"/>
      <c r="D14" s="314"/>
      <c r="E14" s="356"/>
      <c r="F14" s="314"/>
      <c r="G14" s="356"/>
      <c r="H14" s="314"/>
      <c r="I14" s="356">
        <v>1</v>
      </c>
      <c r="J14" s="314"/>
      <c r="K14" s="356">
        <v>1</v>
      </c>
      <c r="L14" s="314">
        <v>6</v>
      </c>
      <c r="M14" s="356">
        <v>4</v>
      </c>
      <c r="N14" s="314"/>
      <c r="O14" s="356"/>
      <c r="P14" s="314">
        <v>1</v>
      </c>
      <c r="Q14" s="356"/>
      <c r="R14" s="314"/>
      <c r="S14" s="356"/>
      <c r="T14" s="225">
        <f t="shared" si="0"/>
        <v>7</v>
      </c>
      <c r="U14" s="225">
        <f t="shared" si="0"/>
        <v>6</v>
      </c>
      <c r="V14" s="225">
        <f t="shared" si="1"/>
        <v>13</v>
      </c>
      <c r="W14" s="212">
        <f>'Quadro 1'!X14</f>
        <v>7</v>
      </c>
      <c r="X14" s="212">
        <f>'Quadro 1'!Y14</f>
        <v>6</v>
      </c>
      <c r="Y14" s="212">
        <f>'Quadro 1'!Z14</f>
        <v>13</v>
      </c>
    </row>
    <row r="15" spans="1:25" s="69" customFormat="1" ht="24.95" customHeight="1" x14ac:dyDescent="0.2">
      <c r="A15" s="369" t="s">
        <v>50</v>
      </c>
      <c r="B15" s="361"/>
      <c r="C15" s="362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314"/>
      <c r="Q15" s="356"/>
      <c r="R15" s="314"/>
      <c r="S15" s="356"/>
      <c r="T15" s="225">
        <f t="shared" si="0"/>
        <v>0</v>
      </c>
      <c r="U15" s="225">
        <f t="shared" si="0"/>
        <v>0</v>
      </c>
      <c r="V15" s="225">
        <f t="shared" si="1"/>
        <v>0</v>
      </c>
      <c r="W15" s="212">
        <f>'Quadro 1'!X15</f>
        <v>0</v>
      </c>
      <c r="X15" s="212">
        <f>'Quadro 1'!Y15</f>
        <v>0</v>
      </c>
      <c r="Y15" s="212">
        <f>'Quadro 1'!Z15</f>
        <v>0</v>
      </c>
    </row>
    <row r="16" spans="1:25" s="69" customFormat="1" ht="24.95" customHeight="1" x14ac:dyDescent="0.2">
      <c r="A16" s="369" t="s">
        <v>51</v>
      </c>
      <c r="B16" s="361"/>
      <c r="C16" s="362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314"/>
      <c r="Q16" s="356"/>
      <c r="R16" s="314"/>
      <c r="S16" s="356"/>
      <c r="T16" s="225">
        <f t="shared" si="0"/>
        <v>0</v>
      </c>
      <c r="U16" s="225">
        <f t="shared" si="0"/>
        <v>0</v>
      </c>
      <c r="V16" s="225">
        <f t="shared" si="1"/>
        <v>0</v>
      </c>
      <c r="W16" s="212">
        <f>'Quadro 1'!X16</f>
        <v>0</v>
      </c>
      <c r="X16" s="212">
        <f>'Quadro 1'!Y16</f>
        <v>0</v>
      </c>
      <c r="Y16" s="212">
        <f>'Quadro 1'!Z16</f>
        <v>0</v>
      </c>
    </row>
    <row r="17" spans="1:25" s="69" customFormat="1" ht="24.95" customHeight="1" x14ac:dyDescent="0.2">
      <c r="A17" s="369" t="s">
        <v>512</v>
      </c>
      <c r="B17" s="361"/>
      <c r="C17" s="362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314"/>
      <c r="Q17" s="356"/>
      <c r="R17" s="314"/>
      <c r="S17" s="356"/>
      <c r="T17" s="225">
        <f t="shared" si="0"/>
        <v>0</v>
      </c>
      <c r="U17" s="225">
        <f t="shared" si="0"/>
        <v>0</v>
      </c>
      <c r="V17" s="225">
        <f t="shared" si="1"/>
        <v>0</v>
      </c>
      <c r="W17" s="212">
        <f>'Quadro 1'!X17</f>
        <v>0</v>
      </c>
      <c r="X17" s="212">
        <f>'Quadro 1'!Y17</f>
        <v>0</v>
      </c>
      <c r="Y17" s="212">
        <f>'Quadro 1'!Z17</f>
        <v>0</v>
      </c>
    </row>
    <row r="18" spans="1:25" s="69" customFormat="1" ht="24.95" customHeight="1" x14ac:dyDescent="0.2">
      <c r="A18" s="369" t="s">
        <v>54</v>
      </c>
      <c r="B18" s="361"/>
      <c r="C18" s="362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314"/>
      <c r="Q18" s="356"/>
      <c r="R18" s="314"/>
      <c r="S18" s="356"/>
      <c r="T18" s="225">
        <f t="shared" si="0"/>
        <v>0</v>
      </c>
      <c r="U18" s="225">
        <f t="shared" si="0"/>
        <v>0</v>
      </c>
      <c r="V18" s="225">
        <f t="shared" si="1"/>
        <v>0</v>
      </c>
      <c r="W18" s="212">
        <f>'Quadro 1'!X18</f>
        <v>0</v>
      </c>
      <c r="X18" s="212">
        <f>'Quadro 1'!Y18</f>
        <v>0</v>
      </c>
      <c r="Y18" s="212">
        <f>'Quadro 1'!Z18</f>
        <v>0</v>
      </c>
    </row>
    <row r="19" spans="1:25" s="69" customFormat="1" ht="24.95" customHeight="1" x14ac:dyDescent="0.2">
      <c r="A19" s="369" t="s">
        <v>55</v>
      </c>
      <c r="B19" s="361"/>
      <c r="C19" s="362"/>
      <c r="D19" s="314"/>
      <c r="E19" s="356"/>
      <c r="F19" s="314">
        <v>1</v>
      </c>
      <c r="G19" s="356"/>
      <c r="H19" s="314">
        <v>1</v>
      </c>
      <c r="I19" s="356"/>
      <c r="J19" s="314">
        <v>1</v>
      </c>
      <c r="K19" s="356"/>
      <c r="L19" s="314">
        <v>3</v>
      </c>
      <c r="M19" s="356"/>
      <c r="N19" s="314">
        <v>1</v>
      </c>
      <c r="O19" s="356">
        <v>1</v>
      </c>
      <c r="P19" s="314">
        <v>2</v>
      </c>
      <c r="Q19" s="356">
        <v>1</v>
      </c>
      <c r="R19" s="314"/>
      <c r="S19" s="356">
        <v>1</v>
      </c>
      <c r="T19" s="225">
        <f t="shared" si="0"/>
        <v>9</v>
      </c>
      <c r="U19" s="225">
        <f t="shared" si="0"/>
        <v>3</v>
      </c>
      <c r="V19" s="225">
        <f t="shared" si="1"/>
        <v>12</v>
      </c>
      <c r="W19" s="212">
        <f>'Quadro 1'!X19</f>
        <v>9</v>
      </c>
      <c r="X19" s="212">
        <f>'Quadro 1'!Y19</f>
        <v>3</v>
      </c>
      <c r="Y19" s="212">
        <f>'Quadro 1'!Z19</f>
        <v>12</v>
      </c>
    </row>
    <row r="20" spans="1:25" s="69" customFormat="1" ht="24.95" customHeight="1" x14ac:dyDescent="0.2">
      <c r="A20" s="369" t="s">
        <v>56</v>
      </c>
      <c r="B20" s="361">
        <v>20</v>
      </c>
      <c r="C20" s="362">
        <v>10</v>
      </c>
      <c r="D20" s="314">
        <v>11</v>
      </c>
      <c r="E20" s="356">
        <v>10</v>
      </c>
      <c r="F20" s="314">
        <v>5</v>
      </c>
      <c r="G20" s="356">
        <v>9</v>
      </c>
      <c r="H20" s="314">
        <v>4</v>
      </c>
      <c r="I20" s="356">
        <v>9</v>
      </c>
      <c r="J20" s="314">
        <v>20</v>
      </c>
      <c r="K20" s="356">
        <v>12</v>
      </c>
      <c r="L20" s="314">
        <v>20</v>
      </c>
      <c r="M20" s="356">
        <v>28</v>
      </c>
      <c r="N20" s="314">
        <v>15</v>
      </c>
      <c r="O20" s="356">
        <v>26</v>
      </c>
      <c r="P20" s="314">
        <v>16</v>
      </c>
      <c r="Q20" s="356">
        <v>11</v>
      </c>
      <c r="R20" s="314"/>
      <c r="S20" s="356">
        <v>1</v>
      </c>
      <c r="T20" s="225">
        <f t="shared" si="0"/>
        <v>111</v>
      </c>
      <c r="U20" s="225">
        <f t="shared" si="0"/>
        <v>116</v>
      </c>
      <c r="V20" s="225">
        <f t="shared" si="1"/>
        <v>227</v>
      </c>
      <c r="W20" s="212">
        <f>'Quadro 1'!X20</f>
        <v>111</v>
      </c>
      <c r="X20" s="212">
        <f>'Quadro 1'!Y20</f>
        <v>116</v>
      </c>
      <c r="Y20" s="212">
        <f>'Quadro 1'!Z20</f>
        <v>227</v>
      </c>
    </row>
    <row r="21" spans="1:25" s="69" customFormat="1" ht="24.95" customHeight="1" x14ac:dyDescent="0.2">
      <c r="A21" s="369" t="s">
        <v>57</v>
      </c>
      <c r="B21" s="361">
        <v>1</v>
      </c>
      <c r="C21" s="362">
        <v>1</v>
      </c>
      <c r="D21" s="314"/>
      <c r="E21" s="356">
        <v>2</v>
      </c>
      <c r="F21" s="314"/>
      <c r="G21" s="356"/>
      <c r="H21" s="314">
        <v>4</v>
      </c>
      <c r="I21" s="356">
        <v>1</v>
      </c>
      <c r="J21" s="314">
        <v>1</v>
      </c>
      <c r="K21" s="356">
        <v>4</v>
      </c>
      <c r="L21" s="314">
        <v>2</v>
      </c>
      <c r="M21" s="356">
        <v>8</v>
      </c>
      <c r="N21" s="314"/>
      <c r="O21" s="356"/>
      <c r="P21" s="314">
        <v>1</v>
      </c>
      <c r="Q21" s="356">
        <v>1</v>
      </c>
      <c r="R21" s="314"/>
      <c r="S21" s="356">
        <v>1</v>
      </c>
      <c r="T21" s="225">
        <f t="shared" si="0"/>
        <v>9</v>
      </c>
      <c r="U21" s="225">
        <f t="shared" si="0"/>
        <v>18</v>
      </c>
      <c r="V21" s="225">
        <f t="shared" si="1"/>
        <v>27</v>
      </c>
      <c r="W21" s="212">
        <f>'Quadro 1'!X21</f>
        <v>9</v>
      </c>
      <c r="X21" s="212">
        <f>'Quadro 1'!Y21</f>
        <v>18</v>
      </c>
      <c r="Y21" s="212">
        <f>'Quadro 1'!Z21</f>
        <v>27</v>
      </c>
    </row>
    <row r="22" spans="1:25" s="69" customFormat="1" ht="24.95" customHeight="1" x14ac:dyDescent="0.2">
      <c r="A22" s="369" t="s">
        <v>58</v>
      </c>
      <c r="B22" s="361"/>
      <c r="C22" s="362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314"/>
      <c r="Q22" s="356"/>
      <c r="R22" s="314"/>
      <c r="S22" s="356"/>
      <c r="T22" s="225">
        <f t="shared" si="0"/>
        <v>0</v>
      </c>
      <c r="U22" s="225">
        <f t="shared" si="0"/>
        <v>0</v>
      </c>
      <c r="V22" s="225">
        <f t="shared" si="1"/>
        <v>0</v>
      </c>
      <c r="W22" s="212">
        <f>'Quadro 1'!X22</f>
        <v>0</v>
      </c>
      <c r="X22" s="212">
        <f>'Quadro 1'!Y22</f>
        <v>0</v>
      </c>
      <c r="Y22" s="212">
        <f>'Quadro 1'!Z22</f>
        <v>0</v>
      </c>
    </row>
    <row r="23" spans="1:25" s="69" customFormat="1" ht="24.95" customHeight="1" x14ac:dyDescent="0.2">
      <c r="A23" s="369" t="s">
        <v>59</v>
      </c>
      <c r="B23" s="361"/>
      <c r="C23" s="362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314"/>
      <c r="Q23" s="356"/>
      <c r="R23" s="314"/>
      <c r="S23" s="356"/>
      <c r="T23" s="225">
        <f t="shared" si="0"/>
        <v>0</v>
      </c>
      <c r="U23" s="225">
        <f t="shared" si="0"/>
        <v>0</v>
      </c>
      <c r="V23" s="225">
        <f t="shared" si="1"/>
        <v>0</v>
      </c>
      <c r="W23" s="212">
        <f>'Quadro 1'!X23</f>
        <v>0</v>
      </c>
      <c r="X23" s="212">
        <f>'Quadro 1'!Y23</f>
        <v>0</v>
      </c>
      <c r="Y23" s="212">
        <f>'Quadro 1'!Z23</f>
        <v>0</v>
      </c>
    </row>
    <row r="24" spans="1:25" s="69" customFormat="1" ht="24.95" customHeight="1" x14ac:dyDescent="0.2">
      <c r="A24" s="369" t="s">
        <v>60</v>
      </c>
      <c r="B24" s="361"/>
      <c r="C24" s="362"/>
      <c r="D24" s="314"/>
      <c r="E24" s="356"/>
      <c r="F24" s="314"/>
      <c r="G24" s="356"/>
      <c r="H24" s="314"/>
      <c r="I24" s="356"/>
      <c r="J24" s="314"/>
      <c r="K24" s="356"/>
      <c r="L24" s="314"/>
      <c r="M24" s="356"/>
      <c r="N24" s="314"/>
      <c r="O24" s="356"/>
      <c r="P24" s="314">
        <v>1</v>
      </c>
      <c r="Q24" s="356"/>
      <c r="R24" s="314"/>
      <c r="S24" s="356"/>
      <c r="T24" s="225">
        <f t="shared" si="0"/>
        <v>1</v>
      </c>
      <c r="U24" s="225">
        <f t="shared" si="0"/>
        <v>0</v>
      </c>
      <c r="V24" s="225">
        <f t="shared" si="1"/>
        <v>1</v>
      </c>
      <c r="W24" s="212">
        <f>'Quadro 1'!X24</f>
        <v>1</v>
      </c>
      <c r="X24" s="212">
        <f>'Quadro 1'!Y24</f>
        <v>0</v>
      </c>
      <c r="Y24" s="212">
        <f>'Quadro 1'!Z24</f>
        <v>1</v>
      </c>
    </row>
    <row r="25" spans="1:25" s="69" customFormat="1" ht="24.95" customHeight="1" x14ac:dyDescent="0.2">
      <c r="A25" s="369" t="s">
        <v>61</v>
      </c>
      <c r="B25" s="361"/>
      <c r="C25" s="362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314"/>
      <c r="Q25" s="356"/>
      <c r="R25" s="314"/>
      <c r="S25" s="356"/>
      <c r="T25" s="225">
        <f t="shared" si="0"/>
        <v>0</v>
      </c>
      <c r="U25" s="225">
        <f t="shared" si="0"/>
        <v>0</v>
      </c>
      <c r="V25" s="225">
        <f t="shared" si="1"/>
        <v>0</v>
      </c>
      <c r="W25" s="212">
        <f>'Quadro 1'!X25</f>
        <v>0</v>
      </c>
      <c r="X25" s="212">
        <f>'Quadro 1'!Y25</f>
        <v>0</v>
      </c>
      <c r="Y25" s="212">
        <f>'Quadro 1'!Z25</f>
        <v>0</v>
      </c>
    </row>
    <row r="26" spans="1:25" s="69" customFormat="1" ht="24.95" customHeight="1" x14ac:dyDescent="0.2">
      <c r="A26" s="369" t="s">
        <v>62</v>
      </c>
      <c r="B26" s="361"/>
      <c r="C26" s="362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314"/>
      <c r="Q26" s="356"/>
      <c r="R26" s="314"/>
      <c r="S26" s="356"/>
      <c r="T26" s="225">
        <f t="shared" si="0"/>
        <v>0</v>
      </c>
      <c r="U26" s="225">
        <f t="shared" si="0"/>
        <v>0</v>
      </c>
      <c r="V26" s="225">
        <f t="shared" si="1"/>
        <v>0</v>
      </c>
      <c r="W26" s="212">
        <f>'Quadro 1'!X26</f>
        <v>0</v>
      </c>
      <c r="X26" s="212">
        <f>'Quadro 1'!Y26</f>
        <v>0</v>
      </c>
      <c r="Y26" s="212">
        <f>'Quadro 1'!Z26</f>
        <v>0</v>
      </c>
    </row>
    <row r="27" spans="1:25" s="69" customFormat="1" ht="24.95" customHeight="1" x14ac:dyDescent="0.2">
      <c r="A27" s="369" t="s">
        <v>63</v>
      </c>
      <c r="B27" s="361"/>
      <c r="C27" s="362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314"/>
      <c r="Q27" s="356"/>
      <c r="R27" s="314"/>
      <c r="S27" s="356"/>
      <c r="T27" s="225">
        <f t="shared" si="0"/>
        <v>0</v>
      </c>
      <c r="U27" s="225">
        <f t="shared" si="0"/>
        <v>0</v>
      </c>
      <c r="V27" s="225">
        <f t="shared" si="1"/>
        <v>0</v>
      </c>
      <c r="W27" s="212">
        <f>'Quadro 1'!X27</f>
        <v>0</v>
      </c>
      <c r="X27" s="212">
        <f>'Quadro 1'!Y27</f>
        <v>0</v>
      </c>
      <c r="Y27" s="212">
        <f>'Quadro 1'!Z27</f>
        <v>0</v>
      </c>
    </row>
    <row r="28" spans="1:25" s="69" customFormat="1" ht="24.95" customHeight="1" x14ac:dyDescent="0.2">
      <c r="A28" s="369" t="s">
        <v>64</v>
      </c>
      <c r="B28" s="361"/>
      <c r="C28" s="362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314"/>
      <c r="Q28" s="356"/>
      <c r="R28" s="314"/>
      <c r="S28" s="356"/>
      <c r="T28" s="225">
        <f t="shared" si="0"/>
        <v>0</v>
      </c>
      <c r="U28" s="225">
        <f t="shared" si="0"/>
        <v>0</v>
      </c>
      <c r="V28" s="225">
        <f t="shared" si="1"/>
        <v>0</v>
      </c>
      <c r="W28" s="212">
        <f>'Quadro 1'!X28</f>
        <v>0</v>
      </c>
      <c r="X28" s="212">
        <f>'Quadro 1'!Y28</f>
        <v>0</v>
      </c>
      <c r="Y28" s="212">
        <f>'Quadro 1'!Z28</f>
        <v>0</v>
      </c>
    </row>
    <row r="29" spans="1:25" s="69" customFormat="1" ht="24.95" customHeight="1" x14ac:dyDescent="0.2">
      <c r="A29" s="369" t="s">
        <v>65</v>
      </c>
      <c r="B29" s="361"/>
      <c r="C29" s="362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314"/>
      <c r="Q29" s="356"/>
      <c r="R29" s="314"/>
      <c r="S29" s="356"/>
      <c r="T29" s="225">
        <f t="shared" si="0"/>
        <v>0</v>
      </c>
      <c r="U29" s="225">
        <f t="shared" si="0"/>
        <v>0</v>
      </c>
      <c r="V29" s="225">
        <f t="shared" si="1"/>
        <v>0</v>
      </c>
      <c r="W29" s="212">
        <f>'Quadro 1'!X29</f>
        <v>0</v>
      </c>
      <c r="X29" s="212">
        <f>'Quadro 1'!Y29</f>
        <v>0</v>
      </c>
      <c r="Y29" s="212">
        <f>'Quadro 1'!Z29</f>
        <v>0</v>
      </c>
    </row>
    <row r="30" spans="1:25" s="69" customFormat="1" ht="24.95" customHeight="1" x14ac:dyDescent="0.2">
      <c r="A30" s="369" t="s">
        <v>66</v>
      </c>
      <c r="B30" s="361"/>
      <c r="C30" s="362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314"/>
      <c r="Q30" s="356"/>
      <c r="R30" s="314"/>
      <c r="S30" s="356"/>
      <c r="T30" s="225">
        <f t="shared" si="0"/>
        <v>0</v>
      </c>
      <c r="U30" s="225">
        <f t="shared" si="0"/>
        <v>0</v>
      </c>
      <c r="V30" s="225">
        <f t="shared" si="1"/>
        <v>0</v>
      </c>
      <c r="W30" s="212">
        <f>'Quadro 1'!X30</f>
        <v>0</v>
      </c>
      <c r="X30" s="212">
        <f>'Quadro 1'!Y30</f>
        <v>0</v>
      </c>
      <c r="Y30" s="212">
        <f>'Quadro 1'!Z30</f>
        <v>0</v>
      </c>
    </row>
    <row r="31" spans="1:25" s="69" customFormat="1" ht="24.95" customHeight="1" x14ac:dyDescent="0.2">
      <c r="A31" s="369" t="s">
        <v>67</v>
      </c>
      <c r="B31" s="361"/>
      <c r="C31" s="362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314"/>
      <c r="Q31" s="356"/>
      <c r="R31" s="314"/>
      <c r="S31" s="356"/>
      <c r="T31" s="225">
        <f t="shared" si="0"/>
        <v>0</v>
      </c>
      <c r="U31" s="225">
        <f t="shared" si="0"/>
        <v>0</v>
      </c>
      <c r="V31" s="225">
        <f t="shared" si="1"/>
        <v>0</v>
      </c>
      <c r="W31" s="212">
        <f>'Quadro 1'!X31</f>
        <v>0</v>
      </c>
      <c r="X31" s="212">
        <f>'Quadro 1'!Y31</f>
        <v>0</v>
      </c>
      <c r="Y31" s="212">
        <f>'Quadro 1'!Z31</f>
        <v>0</v>
      </c>
    </row>
    <row r="32" spans="1:25" s="69" customFormat="1" ht="24.95" customHeight="1" x14ac:dyDescent="0.2">
      <c r="A32" s="369" t="s">
        <v>68</v>
      </c>
      <c r="B32" s="361"/>
      <c r="C32" s="362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314"/>
      <c r="Q32" s="356"/>
      <c r="R32" s="314"/>
      <c r="S32" s="356"/>
      <c r="T32" s="225">
        <f t="shared" si="0"/>
        <v>0</v>
      </c>
      <c r="U32" s="225">
        <f t="shared" si="0"/>
        <v>0</v>
      </c>
      <c r="V32" s="225">
        <f t="shared" si="1"/>
        <v>0</v>
      </c>
      <c r="W32" s="212">
        <f>'Quadro 1'!X32</f>
        <v>0</v>
      </c>
      <c r="X32" s="212">
        <f>'Quadro 1'!Y32</f>
        <v>0</v>
      </c>
      <c r="Y32" s="212">
        <f>'Quadro 1'!Z32</f>
        <v>0</v>
      </c>
    </row>
    <row r="33" spans="1:25" s="69" customFormat="1" ht="24.95" customHeight="1" x14ac:dyDescent="0.2">
      <c r="A33" s="369" t="s">
        <v>420</v>
      </c>
      <c r="B33" s="361"/>
      <c r="C33" s="362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314"/>
      <c r="Q33" s="356"/>
      <c r="R33" s="314"/>
      <c r="S33" s="356"/>
      <c r="T33" s="225">
        <f t="shared" si="0"/>
        <v>0</v>
      </c>
      <c r="U33" s="225">
        <f t="shared" si="0"/>
        <v>0</v>
      </c>
      <c r="V33" s="225">
        <f t="shared" si="1"/>
        <v>0</v>
      </c>
      <c r="W33" s="212">
        <f>'Quadro 1'!X33</f>
        <v>0</v>
      </c>
      <c r="X33" s="212">
        <f>'Quadro 1'!Y33</f>
        <v>0</v>
      </c>
      <c r="Y33" s="212">
        <f>'Quadro 1'!Z33</f>
        <v>0</v>
      </c>
    </row>
    <row r="34" spans="1:25" s="69" customFormat="1" ht="24.95" customHeight="1" x14ac:dyDescent="0.2">
      <c r="A34" s="369" t="s">
        <v>421</v>
      </c>
      <c r="B34" s="361"/>
      <c r="C34" s="362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314"/>
      <c r="Q34" s="356"/>
      <c r="R34" s="314"/>
      <c r="S34" s="356"/>
      <c r="T34" s="225">
        <f t="shared" si="0"/>
        <v>0</v>
      </c>
      <c r="U34" s="225">
        <f t="shared" si="0"/>
        <v>0</v>
      </c>
      <c r="V34" s="225">
        <f t="shared" si="1"/>
        <v>0</v>
      </c>
      <c r="W34" s="212">
        <f>'Quadro 1'!X34</f>
        <v>0</v>
      </c>
      <c r="X34" s="212">
        <f>'Quadro 1'!Y34</f>
        <v>0</v>
      </c>
      <c r="Y34" s="212">
        <f>'Quadro 1'!Z34</f>
        <v>0</v>
      </c>
    </row>
    <row r="35" spans="1:25" s="69" customFormat="1" ht="24.95" customHeight="1" x14ac:dyDescent="0.2">
      <c r="A35" s="369" t="s">
        <v>422</v>
      </c>
      <c r="B35" s="361"/>
      <c r="C35" s="362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314"/>
      <c r="Q35" s="356"/>
      <c r="R35" s="314"/>
      <c r="S35" s="356"/>
      <c r="T35" s="225">
        <f t="shared" si="0"/>
        <v>0</v>
      </c>
      <c r="U35" s="225">
        <f t="shared" si="0"/>
        <v>0</v>
      </c>
      <c r="V35" s="225">
        <f t="shared" si="1"/>
        <v>0</v>
      </c>
      <c r="W35" s="212">
        <f>'Quadro 1'!X35</f>
        <v>0</v>
      </c>
      <c r="X35" s="212">
        <f>'Quadro 1'!Y35</f>
        <v>0</v>
      </c>
      <c r="Y35" s="212">
        <f>'Quadro 1'!Z35</f>
        <v>0</v>
      </c>
    </row>
    <row r="36" spans="1:25" s="69" customFormat="1" ht="24.95" customHeight="1" x14ac:dyDescent="0.2">
      <c r="A36" s="369" t="s">
        <v>69</v>
      </c>
      <c r="B36" s="361"/>
      <c r="C36" s="362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314"/>
      <c r="Q36" s="356"/>
      <c r="R36" s="314"/>
      <c r="S36" s="356"/>
      <c r="T36" s="225">
        <f t="shared" si="0"/>
        <v>0</v>
      </c>
      <c r="U36" s="225">
        <f t="shared" si="0"/>
        <v>0</v>
      </c>
      <c r="V36" s="225">
        <f t="shared" si="1"/>
        <v>0</v>
      </c>
      <c r="W36" s="212">
        <f>'Quadro 1'!X36</f>
        <v>0</v>
      </c>
      <c r="X36" s="212">
        <f>'Quadro 1'!Y36</f>
        <v>0</v>
      </c>
      <c r="Y36" s="212">
        <f>'Quadro 1'!Z36</f>
        <v>0</v>
      </c>
    </row>
    <row r="37" spans="1:25" s="69" customFormat="1" ht="24.95" customHeight="1" x14ac:dyDescent="0.2">
      <c r="A37" s="369" t="s">
        <v>423</v>
      </c>
      <c r="B37" s="361"/>
      <c r="C37" s="362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314"/>
      <c r="Q37" s="356"/>
      <c r="R37" s="314"/>
      <c r="S37" s="356"/>
      <c r="T37" s="225">
        <f t="shared" si="0"/>
        <v>0</v>
      </c>
      <c r="U37" s="225">
        <f t="shared" si="0"/>
        <v>0</v>
      </c>
      <c r="V37" s="225">
        <f t="shared" si="1"/>
        <v>0</v>
      </c>
      <c r="W37" s="212">
        <f>'Quadro 1'!X37</f>
        <v>0</v>
      </c>
      <c r="X37" s="212">
        <f>'Quadro 1'!Y37</f>
        <v>0</v>
      </c>
      <c r="Y37" s="212">
        <f>'Quadro 1'!Z37</f>
        <v>0</v>
      </c>
    </row>
    <row r="38" spans="1:25" s="69" customFormat="1" ht="24.95" customHeight="1" x14ac:dyDescent="0.2">
      <c r="A38" s="369" t="s">
        <v>424</v>
      </c>
      <c r="B38" s="361"/>
      <c r="C38" s="362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314"/>
      <c r="Q38" s="356"/>
      <c r="R38" s="314"/>
      <c r="S38" s="356"/>
      <c r="T38" s="225">
        <f t="shared" si="0"/>
        <v>0</v>
      </c>
      <c r="U38" s="225">
        <f t="shared" si="0"/>
        <v>0</v>
      </c>
      <c r="V38" s="225">
        <f t="shared" si="1"/>
        <v>0</v>
      </c>
      <c r="W38" s="212">
        <f>'Quadro 1'!X38</f>
        <v>0</v>
      </c>
      <c r="X38" s="212">
        <f>'Quadro 1'!Y38</f>
        <v>0</v>
      </c>
      <c r="Y38" s="212">
        <f>'Quadro 1'!Z38</f>
        <v>0</v>
      </c>
    </row>
    <row r="39" spans="1:25" s="69" customFormat="1" ht="24.95" customHeight="1" x14ac:dyDescent="0.2">
      <c r="A39" s="369" t="s">
        <v>425</v>
      </c>
      <c r="B39" s="361"/>
      <c r="C39" s="362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314"/>
      <c r="Q39" s="356"/>
      <c r="R39" s="314"/>
      <c r="S39" s="356"/>
      <c r="T39" s="225">
        <f t="shared" si="0"/>
        <v>0</v>
      </c>
      <c r="U39" s="225">
        <f t="shared" si="0"/>
        <v>0</v>
      </c>
      <c r="V39" s="225">
        <f t="shared" si="1"/>
        <v>0</v>
      </c>
      <c r="W39" s="212">
        <f>'Quadro 1'!X39</f>
        <v>0</v>
      </c>
      <c r="X39" s="212">
        <f>'Quadro 1'!Y39</f>
        <v>0</v>
      </c>
      <c r="Y39" s="212">
        <f>'Quadro 1'!Z39</f>
        <v>0</v>
      </c>
    </row>
    <row r="40" spans="1:25" s="69" customFormat="1" ht="24.95" customHeight="1" x14ac:dyDescent="0.2">
      <c r="A40" s="369" t="s">
        <v>70</v>
      </c>
      <c r="B40" s="361"/>
      <c r="C40" s="362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314"/>
      <c r="Q40" s="356"/>
      <c r="R40" s="314"/>
      <c r="S40" s="356"/>
      <c r="T40" s="225">
        <f t="shared" si="0"/>
        <v>0</v>
      </c>
      <c r="U40" s="225">
        <f t="shared" si="0"/>
        <v>0</v>
      </c>
      <c r="V40" s="225">
        <f t="shared" si="1"/>
        <v>0</v>
      </c>
      <c r="W40" s="212">
        <f>'Quadro 1'!X40</f>
        <v>0</v>
      </c>
      <c r="X40" s="212">
        <f>'Quadro 1'!Y40</f>
        <v>0</v>
      </c>
      <c r="Y40" s="212">
        <f>'Quadro 1'!Z40</f>
        <v>0</v>
      </c>
    </row>
    <row r="41" spans="1:25" s="69" customFormat="1" ht="24.95" customHeight="1" x14ac:dyDescent="0.2">
      <c r="A41" s="369" t="s">
        <v>71</v>
      </c>
      <c r="B41" s="361"/>
      <c r="C41" s="362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314"/>
      <c r="Q41" s="356"/>
      <c r="R41" s="314"/>
      <c r="S41" s="356"/>
      <c r="T41" s="225">
        <f t="shared" si="0"/>
        <v>0</v>
      </c>
      <c r="U41" s="225">
        <f t="shared" si="0"/>
        <v>0</v>
      </c>
      <c r="V41" s="225">
        <f t="shared" si="1"/>
        <v>0</v>
      </c>
      <c r="W41" s="212">
        <f>'Quadro 1'!X41</f>
        <v>0</v>
      </c>
      <c r="X41" s="212">
        <f>'Quadro 1'!Y41</f>
        <v>0</v>
      </c>
      <c r="Y41" s="212">
        <f>'Quadro 1'!Z41</f>
        <v>0</v>
      </c>
    </row>
    <row r="42" spans="1:25" s="69" customFormat="1" ht="24.95" customHeight="1" x14ac:dyDescent="0.2">
      <c r="A42" s="369" t="s">
        <v>72</v>
      </c>
      <c r="B42" s="361"/>
      <c r="C42" s="362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314"/>
      <c r="Q42" s="356"/>
      <c r="R42" s="314"/>
      <c r="S42" s="356"/>
      <c r="T42" s="225">
        <f t="shared" si="0"/>
        <v>0</v>
      </c>
      <c r="U42" s="225">
        <f t="shared" si="0"/>
        <v>0</v>
      </c>
      <c r="V42" s="225">
        <f t="shared" si="1"/>
        <v>0</v>
      </c>
      <c r="W42" s="212">
        <f>'Quadro 1'!X42</f>
        <v>0</v>
      </c>
      <c r="X42" s="212">
        <f>'Quadro 1'!Y42</f>
        <v>0</v>
      </c>
      <c r="Y42" s="212">
        <f>'Quadro 1'!Z42</f>
        <v>0</v>
      </c>
    </row>
    <row r="43" spans="1:25" s="69" customFormat="1" ht="24.95" customHeight="1" x14ac:dyDescent="0.2">
      <c r="A43" s="369" t="s">
        <v>73</v>
      </c>
      <c r="B43" s="361"/>
      <c r="C43" s="362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314"/>
      <c r="Q43" s="356"/>
      <c r="R43" s="314"/>
      <c r="S43" s="356"/>
      <c r="T43" s="225">
        <f t="shared" si="0"/>
        <v>0</v>
      </c>
      <c r="U43" s="225">
        <f t="shared" si="0"/>
        <v>0</v>
      </c>
      <c r="V43" s="225">
        <f t="shared" si="1"/>
        <v>0</v>
      </c>
      <c r="W43" s="212">
        <f>'Quadro 1'!X43</f>
        <v>0</v>
      </c>
      <c r="X43" s="212">
        <f>'Quadro 1'!Y43</f>
        <v>0</v>
      </c>
      <c r="Y43" s="212">
        <f>'Quadro 1'!Z43</f>
        <v>0</v>
      </c>
    </row>
    <row r="44" spans="1:25" s="69" customFormat="1" ht="24.95" customHeight="1" x14ac:dyDescent="0.2">
      <c r="A44" s="369" t="s">
        <v>74</v>
      </c>
      <c r="B44" s="361"/>
      <c r="C44" s="362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314"/>
      <c r="Q44" s="356"/>
      <c r="R44" s="314"/>
      <c r="S44" s="356"/>
      <c r="T44" s="225">
        <f t="shared" si="0"/>
        <v>0</v>
      </c>
      <c r="U44" s="225">
        <f t="shared" si="0"/>
        <v>0</v>
      </c>
      <c r="V44" s="225">
        <f t="shared" si="1"/>
        <v>0</v>
      </c>
      <c r="W44" s="212">
        <f>'Quadro 1'!X44</f>
        <v>0</v>
      </c>
      <c r="X44" s="212">
        <f>'Quadro 1'!Y44</f>
        <v>0</v>
      </c>
      <c r="Y44" s="212">
        <f>'Quadro 1'!Z44</f>
        <v>0</v>
      </c>
    </row>
    <row r="45" spans="1:25" s="69" customFormat="1" ht="24.95" customHeight="1" x14ac:dyDescent="0.2">
      <c r="A45" s="369" t="s">
        <v>426</v>
      </c>
      <c r="B45" s="361"/>
      <c r="C45" s="362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314"/>
      <c r="Q45" s="356"/>
      <c r="R45" s="314"/>
      <c r="S45" s="356"/>
      <c r="T45" s="225">
        <f t="shared" si="0"/>
        <v>0</v>
      </c>
      <c r="U45" s="225">
        <f t="shared" si="0"/>
        <v>0</v>
      </c>
      <c r="V45" s="225">
        <f t="shared" si="1"/>
        <v>0</v>
      </c>
      <c r="W45" s="212">
        <f>'Quadro 1'!X45</f>
        <v>0</v>
      </c>
      <c r="X45" s="212">
        <f>'Quadro 1'!Y45</f>
        <v>0</v>
      </c>
      <c r="Y45" s="212">
        <f>'Quadro 1'!Z45</f>
        <v>0</v>
      </c>
    </row>
    <row r="46" spans="1:25" s="69" customFormat="1" ht="24.95" customHeight="1" x14ac:dyDescent="0.2">
      <c r="A46" s="369" t="s">
        <v>75</v>
      </c>
      <c r="B46" s="361"/>
      <c r="C46" s="362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314"/>
      <c r="Q46" s="356"/>
      <c r="R46" s="314"/>
      <c r="S46" s="356"/>
      <c r="T46" s="225">
        <f t="shared" si="0"/>
        <v>0</v>
      </c>
      <c r="U46" s="225">
        <f t="shared" si="0"/>
        <v>0</v>
      </c>
      <c r="V46" s="225">
        <f t="shared" si="1"/>
        <v>0</v>
      </c>
      <c r="W46" s="212">
        <f>'Quadro 1'!X46</f>
        <v>0</v>
      </c>
      <c r="X46" s="212">
        <f>'Quadro 1'!Y46</f>
        <v>0</v>
      </c>
      <c r="Y46" s="212">
        <f>'Quadro 1'!Z46</f>
        <v>0</v>
      </c>
    </row>
    <row r="47" spans="1:25" s="69" customFormat="1" ht="24.95" customHeight="1" x14ac:dyDescent="0.2">
      <c r="A47" s="369" t="s">
        <v>76</v>
      </c>
      <c r="B47" s="361"/>
      <c r="C47" s="362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313"/>
      <c r="Q47" s="357"/>
      <c r="R47" s="313"/>
      <c r="S47" s="357"/>
      <c r="T47" s="224">
        <f t="shared" si="0"/>
        <v>0</v>
      </c>
      <c r="U47" s="224">
        <f t="shared" si="0"/>
        <v>0</v>
      </c>
      <c r="V47" s="224">
        <f t="shared" si="1"/>
        <v>0</v>
      </c>
      <c r="W47" s="212">
        <f>'Quadro 1'!X47</f>
        <v>0</v>
      </c>
      <c r="X47" s="212">
        <f>'Quadro 1'!Y47</f>
        <v>0</v>
      </c>
      <c r="Y47" s="212">
        <f>'Quadro 1'!Z47</f>
        <v>0</v>
      </c>
    </row>
    <row r="48" spans="1:25" s="69" customFormat="1" ht="15" customHeight="1" x14ac:dyDescent="0.2">
      <c r="A48" s="68" t="s">
        <v>77</v>
      </c>
      <c r="B48" s="226">
        <f t="shared" ref="B48:S48" si="2">SUM(B4:B47)</f>
        <v>26</v>
      </c>
      <c r="C48" s="226">
        <f t="shared" si="2"/>
        <v>14</v>
      </c>
      <c r="D48" s="226">
        <f t="shared" si="2"/>
        <v>12</v>
      </c>
      <c r="E48" s="226">
        <f t="shared" si="2"/>
        <v>12</v>
      </c>
      <c r="F48" s="226">
        <f t="shared" si="2"/>
        <v>7</v>
      </c>
      <c r="G48" s="226">
        <f t="shared" si="2"/>
        <v>11</v>
      </c>
      <c r="H48" s="226">
        <f t="shared" si="2"/>
        <v>13</v>
      </c>
      <c r="I48" s="226">
        <f t="shared" si="2"/>
        <v>19</v>
      </c>
      <c r="J48" s="226">
        <f t="shared" si="2"/>
        <v>30</v>
      </c>
      <c r="K48" s="226">
        <f t="shared" si="2"/>
        <v>34</v>
      </c>
      <c r="L48" s="226">
        <f t="shared" si="2"/>
        <v>48</v>
      </c>
      <c r="M48" s="226">
        <f t="shared" si="2"/>
        <v>81</v>
      </c>
      <c r="N48" s="226">
        <f t="shared" si="2"/>
        <v>23</v>
      </c>
      <c r="O48" s="226">
        <f t="shared" si="2"/>
        <v>54</v>
      </c>
      <c r="P48" s="226">
        <f t="shared" si="2"/>
        <v>29</v>
      </c>
      <c r="Q48" s="226">
        <f t="shared" si="2"/>
        <v>26</v>
      </c>
      <c r="R48" s="226">
        <f t="shared" si="2"/>
        <v>3</v>
      </c>
      <c r="S48" s="226">
        <f t="shared" si="2"/>
        <v>7</v>
      </c>
      <c r="T48" s="226">
        <f>SUM(T4:T47)</f>
        <v>191</v>
      </c>
      <c r="U48" s="226">
        <f>SUM(U4:U47)</f>
        <v>258</v>
      </c>
      <c r="V48" s="226">
        <f>T48+U48</f>
        <v>449</v>
      </c>
    </row>
    <row r="49" spans="1:26" s="53" customFormat="1" ht="9.9499999999999993" customHeight="1" x14ac:dyDescent="0.15">
      <c r="T49" s="71">
        <f>'Quadro 1'!X48</f>
        <v>191</v>
      </c>
      <c r="U49" s="71">
        <f>'Quadro 1'!Y48</f>
        <v>258</v>
      </c>
      <c r="V49" s="71">
        <f>'Quadro 1'!Z48</f>
        <v>449</v>
      </c>
    </row>
    <row r="50" spans="1:26" s="60" customFormat="1" ht="13.35" customHeight="1" x14ac:dyDescent="0.3">
      <c r="A50" s="58" t="s">
        <v>81</v>
      </c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</row>
    <row r="51" spans="1:26" s="60" customFormat="1" ht="13.35" customHeight="1" x14ac:dyDescent="0.3">
      <c r="A51" s="371" t="s">
        <v>427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</row>
    <row r="52" spans="1:26" s="60" customFormat="1" ht="13.35" customHeight="1" x14ac:dyDescent="0.3">
      <c r="A52" s="62" t="s">
        <v>430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</row>
    <row r="53" spans="1:26" s="60" customFormat="1" ht="13.35" customHeight="1" x14ac:dyDescent="0.3">
      <c r="A53" s="109" t="s">
        <v>428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</row>
    <row r="54" spans="1:26" s="60" customFormat="1" ht="13.35" customHeight="1" x14ac:dyDescent="0.3">
      <c r="A54" s="109" t="s">
        <v>82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</row>
    <row r="55" spans="1:26" s="60" customFormat="1" ht="26.45" customHeight="1" x14ac:dyDescent="0.3">
      <c r="A55" s="534" t="s">
        <v>429</v>
      </c>
      <c r="B55" s="534"/>
      <c r="C55" s="534"/>
      <c r="D55" s="534"/>
      <c r="E55" s="534"/>
      <c r="F55" s="534"/>
      <c r="G55" s="534"/>
      <c r="H55" s="534"/>
      <c r="I55" s="534"/>
      <c r="J55" s="534"/>
      <c r="K55" s="534"/>
      <c r="L55" s="534"/>
      <c r="M55" s="534"/>
    </row>
    <row r="56" spans="1:26" s="471" customFormat="1" ht="14.25" customHeight="1" x14ac:dyDescent="0.3">
      <c r="A56" s="461" t="s">
        <v>527</v>
      </c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89"/>
      <c r="Y56" s="89"/>
      <c r="Z56" s="370"/>
    </row>
    <row r="57" spans="1:26" ht="12" customHeight="1" x14ac:dyDescent="0.3">
      <c r="V57" s="53"/>
    </row>
    <row r="58" spans="1:26" x14ac:dyDescent="0.3">
      <c r="V58" s="53"/>
    </row>
    <row r="59" spans="1:26" x14ac:dyDescent="0.3">
      <c r="V59" s="53"/>
    </row>
    <row r="60" spans="1:26" x14ac:dyDescent="0.3">
      <c r="V60" s="53"/>
    </row>
    <row r="61" spans="1:26" x14ac:dyDescent="0.3">
      <c r="V61" s="53"/>
    </row>
  </sheetData>
  <sheetProtection algorithmName="SHA-512" hashValue="uBBQh3i3PQTxB3YaHE2cPXZJSu+sI3BSF0pmXAxST3yzuKK8fc5pTdg/llk8Fgstm87XDoGh0PP9rAEu8iFzHQ==" saltValue="dzd8/FWpO05y2v2LgMk/jg==" spinCount="100000" sheet="1" selectLockedCells="1"/>
  <mergeCells count="15">
    <mergeCell ref="A1:S1"/>
    <mergeCell ref="T1:V1"/>
    <mergeCell ref="A2:A3"/>
    <mergeCell ref="B2:C2"/>
    <mergeCell ref="D2:E2"/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</mergeCells>
  <phoneticPr fontId="43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60" fitToHeight="0" orientation="landscape" horizontalDpi="4294967295" verticalDpi="4294967295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F4" activePane="bottomRight" state="frozen"/>
      <selection activeCell="J10" sqref="J10"/>
      <selection pane="topRight" activeCell="J10" sqref="J10"/>
      <selection pane="bottomLeft" activeCell="J10" sqref="J10"/>
      <selection pane="bottomRight" activeCell="P24" sqref="P24"/>
    </sheetView>
  </sheetViews>
  <sheetFormatPr defaultColWidth="9.140625" defaultRowHeight="15" x14ac:dyDescent="0.3"/>
  <cols>
    <col min="1" max="1" width="30.7109375" style="65" customWidth="1"/>
    <col min="2" max="24" width="8.7109375" style="65" customWidth="1"/>
    <col min="25" max="16384" width="9.140625" style="65"/>
  </cols>
  <sheetData>
    <row r="1" spans="1:27" s="67" customFormat="1" ht="30" customHeight="1" x14ac:dyDescent="0.2">
      <c r="A1" s="539" t="s">
        <v>446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40"/>
      <c r="V1" s="541" t="s">
        <v>83</v>
      </c>
      <c r="W1" s="542"/>
      <c r="X1" s="543"/>
    </row>
    <row r="2" spans="1:27" s="72" customFormat="1" ht="24.95" customHeight="1" x14ac:dyDescent="0.15">
      <c r="A2" s="537" t="s">
        <v>107</v>
      </c>
      <c r="B2" s="537" t="s">
        <v>108</v>
      </c>
      <c r="C2" s="537"/>
      <c r="D2" s="537" t="s">
        <v>109</v>
      </c>
      <c r="E2" s="537"/>
      <c r="F2" s="537" t="s">
        <v>110</v>
      </c>
      <c r="G2" s="537"/>
      <c r="H2" s="537" t="s">
        <v>111</v>
      </c>
      <c r="I2" s="537"/>
      <c r="J2" s="537" t="s">
        <v>112</v>
      </c>
      <c r="K2" s="537"/>
      <c r="L2" s="537" t="s">
        <v>113</v>
      </c>
      <c r="M2" s="537"/>
      <c r="N2" s="537" t="s">
        <v>114</v>
      </c>
      <c r="O2" s="537"/>
      <c r="P2" s="537" t="s">
        <v>115</v>
      </c>
      <c r="Q2" s="537"/>
      <c r="R2" s="537" t="s">
        <v>116</v>
      </c>
      <c r="S2" s="537"/>
      <c r="T2" s="537" t="s">
        <v>117</v>
      </c>
      <c r="U2" s="537"/>
      <c r="V2" s="537" t="s">
        <v>41</v>
      </c>
      <c r="W2" s="537"/>
      <c r="X2" s="537" t="s">
        <v>77</v>
      </c>
    </row>
    <row r="3" spans="1:27" s="72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537"/>
    </row>
    <row r="4" spans="1:27" s="74" customFormat="1" ht="24.95" customHeight="1" x14ac:dyDescent="0.15">
      <c r="A4" s="369" t="s">
        <v>44</v>
      </c>
      <c r="B4" s="359"/>
      <c r="C4" s="362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312"/>
      <c r="Q4" s="355"/>
      <c r="R4" s="312"/>
      <c r="S4" s="355"/>
      <c r="T4" s="312"/>
      <c r="U4" s="355"/>
      <c r="V4" s="223">
        <f>B4+D4+F4+H4+J4+L4+N4+P4+R4+T4</f>
        <v>0</v>
      </c>
      <c r="W4" s="223">
        <f>C4+E4+G4+I4+K4+M4+O4+Q4+S4+U4</f>
        <v>0</v>
      </c>
      <c r="X4" s="223">
        <f>V4+W4</f>
        <v>0</v>
      </c>
      <c r="Y4" s="73">
        <f>'Quadro 1'!X4</f>
        <v>0</v>
      </c>
      <c r="Z4" s="73">
        <f>'Quadro 1'!Y4</f>
        <v>0</v>
      </c>
      <c r="AA4" s="73">
        <f>'Quadro 1'!Z4</f>
        <v>0</v>
      </c>
    </row>
    <row r="5" spans="1:27" s="74" customFormat="1" ht="24.95" customHeight="1" x14ac:dyDescent="0.15">
      <c r="A5" s="369" t="s">
        <v>415</v>
      </c>
      <c r="B5" s="361"/>
      <c r="C5" s="362"/>
      <c r="D5" s="314"/>
      <c r="E5" s="356"/>
      <c r="F5" s="314"/>
      <c r="G5" s="356"/>
      <c r="H5" s="314"/>
      <c r="I5" s="356"/>
      <c r="J5" s="314"/>
      <c r="K5" s="356"/>
      <c r="L5" s="314"/>
      <c r="M5" s="356"/>
      <c r="N5" s="314"/>
      <c r="O5" s="356"/>
      <c r="P5" s="314"/>
      <c r="Q5" s="356"/>
      <c r="R5" s="314"/>
      <c r="S5" s="356"/>
      <c r="T5" s="314">
        <v>1</v>
      </c>
      <c r="U5" s="356"/>
      <c r="V5" s="225">
        <f t="shared" ref="V5:W47" si="0">B5+D5+F5+H5+J5+L5+N5+P5+R5+T5</f>
        <v>1</v>
      </c>
      <c r="W5" s="225">
        <f t="shared" si="0"/>
        <v>0</v>
      </c>
      <c r="X5" s="225">
        <f t="shared" ref="X5:X47" si="1">V5+W5</f>
        <v>1</v>
      </c>
      <c r="Y5" s="73">
        <f>'Quadro 1'!X5</f>
        <v>1</v>
      </c>
      <c r="Z5" s="73">
        <f>'Quadro 1'!Y5</f>
        <v>0</v>
      </c>
      <c r="AA5" s="73">
        <f>'Quadro 1'!Z5</f>
        <v>1</v>
      </c>
    </row>
    <row r="6" spans="1:27" s="74" customFormat="1" ht="24.95" customHeight="1" x14ac:dyDescent="0.15">
      <c r="A6" s="369" t="s">
        <v>416</v>
      </c>
      <c r="B6" s="361"/>
      <c r="C6" s="362"/>
      <c r="D6" s="314"/>
      <c r="E6" s="356"/>
      <c r="F6" s="314"/>
      <c r="G6" s="356"/>
      <c r="H6" s="314"/>
      <c r="I6" s="356"/>
      <c r="J6" s="314"/>
      <c r="K6" s="356"/>
      <c r="L6" s="314"/>
      <c r="M6" s="356"/>
      <c r="N6" s="314"/>
      <c r="O6" s="356"/>
      <c r="P6" s="314">
        <v>1</v>
      </c>
      <c r="Q6" s="356"/>
      <c r="R6" s="314"/>
      <c r="S6" s="356"/>
      <c r="T6" s="314"/>
      <c r="U6" s="356">
        <v>4</v>
      </c>
      <c r="V6" s="225">
        <f t="shared" si="0"/>
        <v>1</v>
      </c>
      <c r="W6" s="225">
        <f t="shared" si="0"/>
        <v>4</v>
      </c>
      <c r="X6" s="225">
        <f t="shared" si="1"/>
        <v>5</v>
      </c>
      <c r="Y6" s="73">
        <f>'Quadro 1'!X6</f>
        <v>1</v>
      </c>
      <c r="Z6" s="73">
        <f>'Quadro 1'!Y6</f>
        <v>4</v>
      </c>
      <c r="AA6" s="73">
        <f>'Quadro 1'!Z6</f>
        <v>5</v>
      </c>
    </row>
    <row r="7" spans="1:27" s="74" customFormat="1" ht="24.95" customHeight="1" x14ac:dyDescent="0.15">
      <c r="A7" s="369" t="s">
        <v>417</v>
      </c>
      <c r="B7" s="361"/>
      <c r="C7" s="362"/>
      <c r="D7" s="314"/>
      <c r="E7" s="356"/>
      <c r="F7" s="314"/>
      <c r="G7" s="356"/>
      <c r="H7" s="314"/>
      <c r="I7" s="356"/>
      <c r="J7" s="314"/>
      <c r="K7" s="356"/>
      <c r="L7" s="314"/>
      <c r="M7" s="356"/>
      <c r="N7" s="314"/>
      <c r="O7" s="356"/>
      <c r="P7" s="314">
        <v>2</v>
      </c>
      <c r="Q7" s="356">
        <v>4</v>
      </c>
      <c r="R7" s="314"/>
      <c r="S7" s="356"/>
      <c r="T7" s="314"/>
      <c r="U7" s="356"/>
      <c r="V7" s="225">
        <f t="shared" si="0"/>
        <v>2</v>
      </c>
      <c r="W7" s="225">
        <f t="shared" si="0"/>
        <v>4</v>
      </c>
      <c r="X7" s="225">
        <f t="shared" si="1"/>
        <v>6</v>
      </c>
      <c r="Y7" s="73">
        <f>'Quadro 1'!X7</f>
        <v>2</v>
      </c>
      <c r="Z7" s="73">
        <f>'Quadro 1'!Y7</f>
        <v>4</v>
      </c>
      <c r="AA7" s="73">
        <f>'Quadro 1'!Z7</f>
        <v>6</v>
      </c>
    </row>
    <row r="8" spans="1:27" s="74" customFormat="1" ht="24.95" customHeight="1" x14ac:dyDescent="0.15">
      <c r="A8" s="369" t="s">
        <v>418</v>
      </c>
      <c r="B8" s="361"/>
      <c r="C8" s="362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314"/>
      <c r="Q8" s="356"/>
      <c r="R8" s="314"/>
      <c r="S8" s="356"/>
      <c r="T8" s="314"/>
      <c r="U8" s="356"/>
      <c r="V8" s="225">
        <f t="shared" si="0"/>
        <v>0</v>
      </c>
      <c r="W8" s="225">
        <f t="shared" si="0"/>
        <v>0</v>
      </c>
      <c r="X8" s="225">
        <f t="shared" si="1"/>
        <v>0</v>
      </c>
      <c r="Y8" s="73">
        <f>'Quadro 1'!X8</f>
        <v>0</v>
      </c>
      <c r="Z8" s="73">
        <f>'Quadro 1'!Y8</f>
        <v>0</v>
      </c>
      <c r="AA8" s="73">
        <f>'Quadro 1'!Z8</f>
        <v>0</v>
      </c>
    </row>
    <row r="9" spans="1:27" s="74" customFormat="1" ht="24.95" customHeight="1" x14ac:dyDescent="0.15">
      <c r="A9" s="369" t="s">
        <v>419</v>
      </c>
      <c r="B9" s="361"/>
      <c r="C9" s="362"/>
      <c r="D9" s="314"/>
      <c r="E9" s="356"/>
      <c r="F9" s="314"/>
      <c r="G9" s="356"/>
      <c r="H9" s="314"/>
      <c r="I9" s="356"/>
      <c r="J9" s="314"/>
      <c r="K9" s="356"/>
      <c r="L9" s="314"/>
      <c r="M9" s="356"/>
      <c r="N9" s="314"/>
      <c r="O9" s="356"/>
      <c r="P9" s="314">
        <v>2</v>
      </c>
      <c r="Q9" s="356">
        <v>1</v>
      </c>
      <c r="R9" s="314"/>
      <c r="S9" s="356"/>
      <c r="T9" s="314"/>
      <c r="U9" s="356"/>
      <c r="V9" s="225">
        <f t="shared" si="0"/>
        <v>2</v>
      </c>
      <c r="W9" s="225">
        <f t="shared" si="0"/>
        <v>1</v>
      </c>
      <c r="X9" s="225">
        <f t="shared" si="1"/>
        <v>3</v>
      </c>
      <c r="Y9" s="73">
        <f>'Quadro 1'!X9</f>
        <v>2</v>
      </c>
      <c r="Z9" s="73">
        <f>'Quadro 1'!Y9</f>
        <v>1</v>
      </c>
      <c r="AA9" s="73">
        <f>'Quadro 1'!Z9</f>
        <v>3</v>
      </c>
    </row>
    <row r="10" spans="1:27" s="74" customFormat="1" ht="24.95" customHeight="1" x14ac:dyDescent="0.15">
      <c r="A10" s="369" t="s">
        <v>45</v>
      </c>
      <c r="B10" s="361"/>
      <c r="C10" s="362"/>
      <c r="D10" s="314"/>
      <c r="E10" s="356"/>
      <c r="F10" s="314"/>
      <c r="G10" s="356"/>
      <c r="H10" s="314"/>
      <c r="I10" s="356"/>
      <c r="J10" s="314"/>
      <c r="K10" s="356"/>
      <c r="L10" s="314"/>
      <c r="M10" s="356"/>
      <c r="N10" s="314"/>
      <c r="O10" s="356">
        <v>1</v>
      </c>
      <c r="P10" s="314">
        <v>6</v>
      </c>
      <c r="Q10" s="356">
        <v>17</v>
      </c>
      <c r="R10" s="314">
        <v>1</v>
      </c>
      <c r="S10" s="356">
        <v>1</v>
      </c>
      <c r="T10" s="314">
        <v>1</v>
      </c>
      <c r="U10" s="356">
        <v>1</v>
      </c>
      <c r="V10" s="225">
        <f t="shared" si="0"/>
        <v>8</v>
      </c>
      <c r="W10" s="225">
        <f t="shared" si="0"/>
        <v>20</v>
      </c>
      <c r="X10" s="225">
        <f t="shared" si="1"/>
        <v>28</v>
      </c>
      <c r="Y10" s="73">
        <f>'Quadro 1'!X10</f>
        <v>8</v>
      </c>
      <c r="Z10" s="73">
        <f>'Quadro 1'!Y10</f>
        <v>20</v>
      </c>
      <c r="AA10" s="73">
        <f>'Quadro 1'!Z10</f>
        <v>28</v>
      </c>
    </row>
    <row r="11" spans="1:27" s="74" customFormat="1" ht="24.95" customHeight="1" x14ac:dyDescent="0.15">
      <c r="A11" s="369" t="s">
        <v>46</v>
      </c>
      <c r="B11" s="361"/>
      <c r="C11" s="362"/>
      <c r="D11" s="314"/>
      <c r="E11" s="356"/>
      <c r="F11" s="314"/>
      <c r="G11" s="356">
        <v>2</v>
      </c>
      <c r="H11" s="314">
        <v>6</v>
      </c>
      <c r="I11" s="356">
        <v>23</v>
      </c>
      <c r="J11" s="314">
        <v>3</v>
      </c>
      <c r="K11" s="356">
        <v>13</v>
      </c>
      <c r="L11" s="314">
        <v>9</v>
      </c>
      <c r="M11" s="356">
        <v>23</v>
      </c>
      <c r="N11" s="314"/>
      <c r="O11" s="356"/>
      <c r="P11" s="314"/>
      <c r="Q11" s="356">
        <v>2</v>
      </c>
      <c r="R11" s="314">
        <v>4</v>
      </c>
      <c r="S11" s="356">
        <v>1</v>
      </c>
      <c r="T11" s="314"/>
      <c r="U11" s="356"/>
      <c r="V11" s="225">
        <f t="shared" si="0"/>
        <v>22</v>
      </c>
      <c r="W11" s="225">
        <f t="shared" si="0"/>
        <v>64</v>
      </c>
      <c r="X11" s="225">
        <f t="shared" si="1"/>
        <v>86</v>
      </c>
      <c r="Y11" s="73">
        <f>'Quadro 1'!X11</f>
        <v>22</v>
      </c>
      <c r="Z11" s="73">
        <f>'Quadro 1'!Y11</f>
        <v>64</v>
      </c>
      <c r="AA11" s="73">
        <f>'Quadro 1'!Z11</f>
        <v>86</v>
      </c>
    </row>
    <row r="12" spans="1:27" s="74" customFormat="1" ht="24.95" customHeight="1" x14ac:dyDescent="0.15">
      <c r="A12" s="369" t="s">
        <v>47</v>
      </c>
      <c r="B12" s="361"/>
      <c r="C12" s="362"/>
      <c r="D12" s="314">
        <v>5</v>
      </c>
      <c r="E12" s="356">
        <v>5</v>
      </c>
      <c r="F12" s="314">
        <v>9</v>
      </c>
      <c r="G12" s="356">
        <v>13</v>
      </c>
      <c r="H12" s="314">
        <v>2</v>
      </c>
      <c r="I12" s="356">
        <v>2</v>
      </c>
      <c r="J12" s="314"/>
      <c r="K12" s="356"/>
      <c r="L12" s="314">
        <v>2</v>
      </c>
      <c r="M12" s="356">
        <v>2</v>
      </c>
      <c r="N12" s="314"/>
      <c r="O12" s="356"/>
      <c r="P12" s="314"/>
      <c r="Q12" s="356"/>
      <c r="R12" s="314"/>
      <c r="S12" s="356"/>
      <c r="T12" s="314"/>
      <c r="U12" s="356"/>
      <c r="V12" s="225">
        <f t="shared" si="0"/>
        <v>18</v>
      </c>
      <c r="W12" s="225">
        <f t="shared" si="0"/>
        <v>22</v>
      </c>
      <c r="X12" s="225">
        <f t="shared" si="1"/>
        <v>40</v>
      </c>
      <c r="Y12" s="73">
        <f>'Quadro 1'!X12</f>
        <v>18</v>
      </c>
      <c r="Z12" s="73">
        <f>'Quadro 1'!Y12</f>
        <v>22</v>
      </c>
      <c r="AA12" s="73">
        <f>'Quadro 1'!Z12</f>
        <v>40</v>
      </c>
    </row>
    <row r="13" spans="1:27" s="74" customFormat="1" ht="24.95" customHeight="1" x14ac:dyDescent="0.15">
      <c r="A13" s="369" t="s">
        <v>48</v>
      </c>
      <c r="B13" s="361"/>
      <c r="C13" s="362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314"/>
      <c r="Q13" s="356"/>
      <c r="R13" s="314"/>
      <c r="S13" s="356"/>
      <c r="T13" s="314"/>
      <c r="U13" s="356"/>
      <c r="V13" s="225">
        <f t="shared" si="0"/>
        <v>0</v>
      </c>
      <c r="W13" s="225">
        <f t="shared" si="0"/>
        <v>0</v>
      </c>
      <c r="X13" s="225">
        <f t="shared" si="1"/>
        <v>0</v>
      </c>
      <c r="Y13" s="73">
        <f>'Quadro 1'!X13</f>
        <v>0</v>
      </c>
      <c r="Z13" s="73">
        <f>'Quadro 1'!Y13</f>
        <v>0</v>
      </c>
      <c r="AA13" s="73">
        <f>'Quadro 1'!Z13</f>
        <v>0</v>
      </c>
    </row>
    <row r="14" spans="1:27" s="74" customFormat="1" ht="24.95" customHeight="1" x14ac:dyDescent="0.15">
      <c r="A14" s="369" t="s">
        <v>49</v>
      </c>
      <c r="B14" s="361"/>
      <c r="C14" s="362"/>
      <c r="D14" s="314"/>
      <c r="E14" s="356"/>
      <c r="F14" s="314"/>
      <c r="G14" s="356"/>
      <c r="H14" s="314">
        <v>1</v>
      </c>
      <c r="I14" s="356"/>
      <c r="J14" s="314"/>
      <c r="K14" s="356"/>
      <c r="L14" s="314">
        <v>3</v>
      </c>
      <c r="M14" s="356">
        <v>3</v>
      </c>
      <c r="N14" s="314"/>
      <c r="O14" s="356"/>
      <c r="P14" s="314">
        <v>3</v>
      </c>
      <c r="Q14" s="356">
        <v>3</v>
      </c>
      <c r="R14" s="314"/>
      <c r="S14" s="356"/>
      <c r="T14" s="314"/>
      <c r="U14" s="356"/>
      <c r="V14" s="225">
        <f t="shared" si="0"/>
        <v>7</v>
      </c>
      <c r="W14" s="225">
        <f t="shared" si="0"/>
        <v>6</v>
      </c>
      <c r="X14" s="225">
        <f t="shared" si="1"/>
        <v>13</v>
      </c>
      <c r="Y14" s="73">
        <f>'Quadro 1'!X14</f>
        <v>7</v>
      </c>
      <c r="Z14" s="73">
        <f>'Quadro 1'!Y14</f>
        <v>6</v>
      </c>
      <c r="AA14" s="73">
        <f>'Quadro 1'!Z14</f>
        <v>13</v>
      </c>
    </row>
    <row r="15" spans="1:27" s="74" customFormat="1" ht="24.95" customHeight="1" x14ac:dyDescent="0.15">
      <c r="A15" s="369" t="s">
        <v>50</v>
      </c>
      <c r="B15" s="361"/>
      <c r="C15" s="362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314"/>
      <c r="Q15" s="356"/>
      <c r="R15" s="314"/>
      <c r="S15" s="356"/>
      <c r="T15" s="314"/>
      <c r="U15" s="356"/>
      <c r="V15" s="225">
        <f t="shared" si="0"/>
        <v>0</v>
      </c>
      <c r="W15" s="225">
        <f t="shared" si="0"/>
        <v>0</v>
      </c>
      <c r="X15" s="225">
        <f t="shared" si="1"/>
        <v>0</v>
      </c>
      <c r="Y15" s="73">
        <f>'Quadro 1'!X15</f>
        <v>0</v>
      </c>
      <c r="Z15" s="73">
        <f>'Quadro 1'!Y15</f>
        <v>0</v>
      </c>
      <c r="AA15" s="73">
        <f>'Quadro 1'!Z15</f>
        <v>0</v>
      </c>
    </row>
    <row r="16" spans="1:27" s="74" customFormat="1" ht="24.95" customHeight="1" x14ac:dyDescent="0.15">
      <c r="A16" s="369" t="s">
        <v>51</v>
      </c>
      <c r="B16" s="361"/>
      <c r="C16" s="362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314"/>
      <c r="Q16" s="356"/>
      <c r="R16" s="314"/>
      <c r="S16" s="356"/>
      <c r="T16" s="314"/>
      <c r="U16" s="356"/>
      <c r="V16" s="225">
        <f t="shared" si="0"/>
        <v>0</v>
      </c>
      <c r="W16" s="225">
        <f t="shared" si="0"/>
        <v>0</v>
      </c>
      <c r="X16" s="225">
        <f t="shared" si="1"/>
        <v>0</v>
      </c>
      <c r="Y16" s="73">
        <f>'Quadro 1'!X16</f>
        <v>0</v>
      </c>
      <c r="Z16" s="73">
        <f>'Quadro 1'!Y16</f>
        <v>0</v>
      </c>
      <c r="AA16" s="73">
        <f>'Quadro 1'!Z16</f>
        <v>0</v>
      </c>
    </row>
    <row r="17" spans="1:27" s="74" customFormat="1" ht="24.95" customHeight="1" x14ac:dyDescent="0.15">
      <c r="A17" s="369" t="s">
        <v>512</v>
      </c>
      <c r="B17" s="361"/>
      <c r="C17" s="362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314"/>
      <c r="Q17" s="356"/>
      <c r="R17" s="314"/>
      <c r="S17" s="356"/>
      <c r="T17" s="314"/>
      <c r="U17" s="356"/>
      <c r="V17" s="225">
        <f t="shared" si="0"/>
        <v>0</v>
      </c>
      <c r="W17" s="225">
        <f t="shared" si="0"/>
        <v>0</v>
      </c>
      <c r="X17" s="225">
        <f t="shared" si="1"/>
        <v>0</v>
      </c>
      <c r="Y17" s="73">
        <f>'Quadro 1'!X17</f>
        <v>0</v>
      </c>
      <c r="Z17" s="73">
        <f>'Quadro 1'!Y17</f>
        <v>0</v>
      </c>
      <c r="AA17" s="73">
        <f>'Quadro 1'!Z17</f>
        <v>0</v>
      </c>
    </row>
    <row r="18" spans="1:27" s="74" customFormat="1" ht="24.95" customHeight="1" x14ac:dyDescent="0.15">
      <c r="A18" s="369" t="s">
        <v>54</v>
      </c>
      <c r="B18" s="361"/>
      <c r="C18" s="362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314"/>
      <c r="Q18" s="356"/>
      <c r="R18" s="314"/>
      <c r="S18" s="356"/>
      <c r="T18" s="314"/>
      <c r="U18" s="356"/>
      <c r="V18" s="225">
        <f t="shared" si="0"/>
        <v>0</v>
      </c>
      <c r="W18" s="225">
        <f t="shared" si="0"/>
        <v>0</v>
      </c>
      <c r="X18" s="225">
        <f t="shared" si="1"/>
        <v>0</v>
      </c>
      <c r="Y18" s="73">
        <f>'Quadro 1'!X18</f>
        <v>0</v>
      </c>
      <c r="Z18" s="73">
        <f>'Quadro 1'!Y18</f>
        <v>0</v>
      </c>
      <c r="AA18" s="73">
        <f>'Quadro 1'!Z18</f>
        <v>0</v>
      </c>
    </row>
    <row r="19" spans="1:27" s="74" customFormat="1" ht="24.95" customHeight="1" x14ac:dyDescent="0.15">
      <c r="A19" s="369" t="s">
        <v>55</v>
      </c>
      <c r="B19" s="361"/>
      <c r="C19" s="362"/>
      <c r="D19" s="314"/>
      <c r="E19" s="356"/>
      <c r="F19" s="314"/>
      <c r="G19" s="356"/>
      <c r="H19" s="314"/>
      <c r="I19" s="356"/>
      <c r="J19" s="314"/>
      <c r="K19" s="356"/>
      <c r="L19" s="314"/>
      <c r="M19" s="356"/>
      <c r="N19" s="314"/>
      <c r="O19" s="356"/>
      <c r="P19" s="314">
        <v>2</v>
      </c>
      <c r="Q19" s="356">
        <v>1</v>
      </c>
      <c r="R19" s="314">
        <v>7</v>
      </c>
      <c r="S19" s="356">
        <v>2</v>
      </c>
      <c r="T19" s="314"/>
      <c r="U19" s="356"/>
      <c r="V19" s="225">
        <f t="shared" si="0"/>
        <v>9</v>
      </c>
      <c r="W19" s="225">
        <f t="shared" si="0"/>
        <v>3</v>
      </c>
      <c r="X19" s="225">
        <f t="shared" si="1"/>
        <v>12</v>
      </c>
      <c r="Y19" s="73">
        <f>'Quadro 1'!X19</f>
        <v>9</v>
      </c>
      <c r="Z19" s="73">
        <f>'Quadro 1'!Y19</f>
        <v>3</v>
      </c>
      <c r="AA19" s="73">
        <f>'Quadro 1'!Z19</f>
        <v>12</v>
      </c>
    </row>
    <row r="20" spans="1:27" s="74" customFormat="1" ht="24.95" customHeight="1" x14ac:dyDescent="0.15">
      <c r="A20" s="369" t="s">
        <v>56</v>
      </c>
      <c r="B20" s="361"/>
      <c r="C20" s="362"/>
      <c r="D20" s="314"/>
      <c r="E20" s="356"/>
      <c r="F20" s="314"/>
      <c r="G20" s="356"/>
      <c r="H20" s="314"/>
      <c r="I20" s="356"/>
      <c r="J20" s="314"/>
      <c r="K20" s="356"/>
      <c r="L20" s="314"/>
      <c r="M20" s="356"/>
      <c r="N20" s="314"/>
      <c r="O20" s="356"/>
      <c r="P20" s="314">
        <v>9</v>
      </c>
      <c r="Q20" s="356">
        <v>10</v>
      </c>
      <c r="R20" s="314">
        <v>14</v>
      </c>
      <c r="S20" s="356">
        <v>24</v>
      </c>
      <c r="T20" s="314">
        <v>88</v>
      </c>
      <c r="U20" s="356">
        <v>82</v>
      </c>
      <c r="V20" s="225">
        <f t="shared" si="0"/>
        <v>111</v>
      </c>
      <c r="W20" s="225">
        <f t="shared" si="0"/>
        <v>116</v>
      </c>
      <c r="X20" s="225">
        <f t="shared" si="1"/>
        <v>227</v>
      </c>
      <c r="Y20" s="73">
        <f>'Quadro 1'!X20</f>
        <v>111</v>
      </c>
      <c r="Z20" s="73">
        <f>'Quadro 1'!Y20</f>
        <v>116</v>
      </c>
      <c r="AA20" s="73">
        <f>'Quadro 1'!Z20</f>
        <v>227</v>
      </c>
    </row>
    <row r="21" spans="1:27" s="74" customFormat="1" ht="24.95" customHeight="1" x14ac:dyDescent="0.15">
      <c r="A21" s="369" t="s">
        <v>57</v>
      </c>
      <c r="B21" s="361"/>
      <c r="C21" s="362"/>
      <c r="D21" s="314"/>
      <c r="E21" s="356"/>
      <c r="F21" s="314"/>
      <c r="G21" s="356"/>
      <c r="H21" s="314"/>
      <c r="I21" s="356"/>
      <c r="J21" s="314"/>
      <c r="K21" s="356"/>
      <c r="L21" s="314"/>
      <c r="M21" s="356"/>
      <c r="N21" s="314"/>
      <c r="O21" s="356"/>
      <c r="P21" s="314">
        <v>2</v>
      </c>
      <c r="Q21" s="356">
        <v>3</v>
      </c>
      <c r="R21" s="314">
        <v>3</v>
      </c>
      <c r="S21" s="356">
        <v>6</v>
      </c>
      <c r="T21" s="314">
        <v>4</v>
      </c>
      <c r="U21" s="356">
        <v>9</v>
      </c>
      <c r="V21" s="225">
        <f t="shared" si="0"/>
        <v>9</v>
      </c>
      <c r="W21" s="225">
        <f t="shared" si="0"/>
        <v>18</v>
      </c>
      <c r="X21" s="225">
        <f t="shared" si="1"/>
        <v>27</v>
      </c>
      <c r="Y21" s="73">
        <f>'Quadro 1'!X21</f>
        <v>9</v>
      </c>
      <c r="Z21" s="73">
        <f>'Quadro 1'!Y21</f>
        <v>18</v>
      </c>
      <c r="AA21" s="73">
        <f>'Quadro 1'!Z21</f>
        <v>27</v>
      </c>
    </row>
    <row r="22" spans="1:27" s="74" customFormat="1" ht="24.95" customHeight="1" x14ac:dyDescent="0.15">
      <c r="A22" s="369" t="s">
        <v>58</v>
      </c>
      <c r="B22" s="361"/>
      <c r="C22" s="362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314"/>
      <c r="Q22" s="356"/>
      <c r="R22" s="314"/>
      <c r="S22" s="356"/>
      <c r="T22" s="314"/>
      <c r="U22" s="356"/>
      <c r="V22" s="225">
        <f t="shared" si="0"/>
        <v>0</v>
      </c>
      <c r="W22" s="225">
        <f t="shared" si="0"/>
        <v>0</v>
      </c>
      <c r="X22" s="225">
        <f t="shared" si="1"/>
        <v>0</v>
      </c>
      <c r="Y22" s="73">
        <f>'Quadro 1'!X22</f>
        <v>0</v>
      </c>
      <c r="Z22" s="73">
        <f>'Quadro 1'!Y22</f>
        <v>0</v>
      </c>
      <c r="AA22" s="73">
        <f>'Quadro 1'!Z22</f>
        <v>0</v>
      </c>
    </row>
    <row r="23" spans="1:27" s="74" customFormat="1" ht="24.95" customHeight="1" x14ac:dyDescent="0.15">
      <c r="A23" s="369" t="s">
        <v>59</v>
      </c>
      <c r="B23" s="361"/>
      <c r="C23" s="362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314"/>
      <c r="Q23" s="356"/>
      <c r="R23" s="314"/>
      <c r="S23" s="356"/>
      <c r="T23" s="314"/>
      <c r="U23" s="356"/>
      <c r="V23" s="225">
        <f t="shared" si="0"/>
        <v>0</v>
      </c>
      <c r="W23" s="225">
        <f t="shared" si="0"/>
        <v>0</v>
      </c>
      <c r="X23" s="225">
        <f t="shared" si="1"/>
        <v>0</v>
      </c>
      <c r="Y23" s="73">
        <f>'Quadro 1'!X23</f>
        <v>0</v>
      </c>
      <c r="Z23" s="73">
        <f>'Quadro 1'!Y23</f>
        <v>0</v>
      </c>
      <c r="AA23" s="73">
        <f>'Quadro 1'!Z23</f>
        <v>0</v>
      </c>
    </row>
    <row r="24" spans="1:27" s="74" customFormat="1" ht="24.95" customHeight="1" x14ac:dyDescent="0.15">
      <c r="A24" s="369" t="s">
        <v>60</v>
      </c>
      <c r="B24" s="361"/>
      <c r="C24" s="362"/>
      <c r="D24" s="314"/>
      <c r="E24" s="356"/>
      <c r="F24" s="314"/>
      <c r="G24" s="356"/>
      <c r="H24" s="314"/>
      <c r="I24" s="356"/>
      <c r="J24" s="314"/>
      <c r="K24" s="356"/>
      <c r="L24" s="314"/>
      <c r="M24" s="356"/>
      <c r="N24" s="314"/>
      <c r="O24" s="356"/>
      <c r="P24" s="314">
        <v>1</v>
      </c>
      <c r="Q24" s="356"/>
      <c r="R24" s="314"/>
      <c r="S24" s="356"/>
      <c r="T24" s="314"/>
      <c r="U24" s="356"/>
      <c r="V24" s="225">
        <f t="shared" si="0"/>
        <v>1</v>
      </c>
      <c r="W24" s="225">
        <f t="shared" si="0"/>
        <v>0</v>
      </c>
      <c r="X24" s="225">
        <f t="shared" si="1"/>
        <v>1</v>
      </c>
      <c r="Y24" s="73">
        <f>'Quadro 1'!X24</f>
        <v>1</v>
      </c>
      <c r="Z24" s="73">
        <f>'Quadro 1'!Y24</f>
        <v>0</v>
      </c>
      <c r="AA24" s="73">
        <f>'Quadro 1'!Z24</f>
        <v>1</v>
      </c>
    </row>
    <row r="25" spans="1:27" s="74" customFormat="1" ht="24.95" customHeight="1" x14ac:dyDescent="0.15">
      <c r="A25" s="369" t="s">
        <v>61</v>
      </c>
      <c r="B25" s="361"/>
      <c r="C25" s="362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314"/>
      <c r="Q25" s="356"/>
      <c r="R25" s="314"/>
      <c r="S25" s="356"/>
      <c r="T25" s="314"/>
      <c r="U25" s="356"/>
      <c r="V25" s="225">
        <f t="shared" si="0"/>
        <v>0</v>
      </c>
      <c r="W25" s="225">
        <f t="shared" si="0"/>
        <v>0</v>
      </c>
      <c r="X25" s="225">
        <f t="shared" si="1"/>
        <v>0</v>
      </c>
      <c r="Y25" s="73">
        <f>'Quadro 1'!X25</f>
        <v>0</v>
      </c>
      <c r="Z25" s="73">
        <f>'Quadro 1'!Y25</f>
        <v>0</v>
      </c>
      <c r="AA25" s="73">
        <f>'Quadro 1'!Z25</f>
        <v>0</v>
      </c>
    </row>
    <row r="26" spans="1:27" s="74" customFormat="1" ht="24.95" customHeight="1" x14ac:dyDescent="0.15">
      <c r="A26" s="369" t="s">
        <v>62</v>
      </c>
      <c r="B26" s="361"/>
      <c r="C26" s="362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314"/>
      <c r="Q26" s="356"/>
      <c r="R26" s="314"/>
      <c r="S26" s="356"/>
      <c r="T26" s="314"/>
      <c r="U26" s="356"/>
      <c r="V26" s="225">
        <f t="shared" si="0"/>
        <v>0</v>
      </c>
      <c r="W26" s="225">
        <f t="shared" si="0"/>
        <v>0</v>
      </c>
      <c r="X26" s="225">
        <f t="shared" si="1"/>
        <v>0</v>
      </c>
      <c r="Y26" s="73">
        <f>'Quadro 1'!X26</f>
        <v>0</v>
      </c>
      <c r="Z26" s="73">
        <f>'Quadro 1'!Y26</f>
        <v>0</v>
      </c>
      <c r="AA26" s="73">
        <f>'Quadro 1'!Z26</f>
        <v>0</v>
      </c>
    </row>
    <row r="27" spans="1:27" s="74" customFormat="1" ht="24.95" customHeight="1" x14ac:dyDescent="0.15">
      <c r="A27" s="369" t="s">
        <v>63</v>
      </c>
      <c r="B27" s="361"/>
      <c r="C27" s="362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314"/>
      <c r="Q27" s="356"/>
      <c r="R27" s="314"/>
      <c r="S27" s="356"/>
      <c r="T27" s="314"/>
      <c r="U27" s="356"/>
      <c r="V27" s="225">
        <f t="shared" si="0"/>
        <v>0</v>
      </c>
      <c r="W27" s="225">
        <f t="shared" si="0"/>
        <v>0</v>
      </c>
      <c r="X27" s="225">
        <f t="shared" si="1"/>
        <v>0</v>
      </c>
      <c r="Y27" s="73">
        <f>'Quadro 1'!X27</f>
        <v>0</v>
      </c>
      <c r="Z27" s="73">
        <f>'Quadro 1'!Y27</f>
        <v>0</v>
      </c>
      <c r="AA27" s="73">
        <f>'Quadro 1'!Z27</f>
        <v>0</v>
      </c>
    </row>
    <row r="28" spans="1:27" s="74" customFormat="1" ht="24.95" customHeight="1" x14ac:dyDescent="0.15">
      <c r="A28" s="369" t="s">
        <v>64</v>
      </c>
      <c r="B28" s="361"/>
      <c r="C28" s="362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314"/>
      <c r="Q28" s="356"/>
      <c r="R28" s="314"/>
      <c r="S28" s="356"/>
      <c r="T28" s="314"/>
      <c r="U28" s="356"/>
      <c r="V28" s="225">
        <f t="shared" si="0"/>
        <v>0</v>
      </c>
      <c r="W28" s="225">
        <f t="shared" si="0"/>
        <v>0</v>
      </c>
      <c r="X28" s="225">
        <f t="shared" si="1"/>
        <v>0</v>
      </c>
      <c r="Y28" s="73">
        <f>'Quadro 1'!X28</f>
        <v>0</v>
      </c>
      <c r="Z28" s="73">
        <f>'Quadro 1'!Y28</f>
        <v>0</v>
      </c>
      <c r="AA28" s="73">
        <f>'Quadro 1'!Z28</f>
        <v>0</v>
      </c>
    </row>
    <row r="29" spans="1:27" s="74" customFormat="1" ht="24.95" customHeight="1" x14ac:dyDescent="0.15">
      <c r="A29" s="369" t="s">
        <v>65</v>
      </c>
      <c r="B29" s="361"/>
      <c r="C29" s="362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314"/>
      <c r="Q29" s="356"/>
      <c r="R29" s="314"/>
      <c r="S29" s="356"/>
      <c r="T29" s="314"/>
      <c r="U29" s="356"/>
      <c r="V29" s="225">
        <f t="shared" si="0"/>
        <v>0</v>
      </c>
      <c r="W29" s="225">
        <f t="shared" si="0"/>
        <v>0</v>
      </c>
      <c r="X29" s="225">
        <f t="shared" si="1"/>
        <v>0</v>
      </c>
      <c r="Y29" s="73">
        <f>'Quadro 1'!X29</f>
        <v>0</v>
      </c>
      <c r="Z29" s="73">
        <f>'Quadro 1'!Y29</f>
        <v>0</v>
      </c>
      <c r="AA29" s="73">
        <f>'Quadro 1'!Z29</f>
        <v>0</v>
      </c>
    </row>
    <row r="30" spans="1:27" s="74" customFormat="1" ht="24.95" customHeight="1" x14ac:dyDescent="0.15">
      <c r="A30" s="369" t="s">
        <v>66</v>
      </c>
      <c r="B30" s="361"/>
      <c r="C30" s="362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314"/>
      <c r="Q30" s="356"/>
      <c r="R30" s="314"/>
      <c r="S30" s="356"/>
      <c r="T30" s="314"/>
      <c r="U30" s="356"/>
      <c r="V30" s="225">
        <f t="shared" si="0"/>
        <v>0</v>
      </c>
      <c r="W30" s="225">
        <f t="shared" si="0"/>
        <v>0</v>
      </c>
      <c r="X30" s="225">
        <f t="shared" si="1"/>
        <v>0</v>
      </c>
      <c r="Y30" s="73">
        <f>'Quadro 1'!X30</f>
        <v>0</v>
      </c>
      <c r="Z30" s="73">
        <f>'Quadro 1'!Y30</f>
        <v>0</v>
      </c>
      <c r="AA30" s="73">
        <f>'Quadro 1'!Z30</f>
        <v>0</v>
      </c>
    </row>
    <row r="31" spans="1:27" s="74" customFormat="1" ht="24.95" customHeight="1" x14ac:dyDescent="0.15">
      <c r="A31" s="369" t="s">
        <v>67</v>
      </c>
      <c r="B31" s="361"/>
      <c r="C31" s="362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314"/>
      <c r="Q31" s="356"/>
      <c r="R31" s="314"/>
      <c r="S31" s="356"/>
      <c r="T31" s="314"/>
      <c r="U31" s="356"/>
      <c r="V31" s="225">
        <f t="shared" si="0"/>
        <v>0</v>
      </c>
      <c r="W31" s="225">
        <f t="shared" si="0"/>
        <v>0</v>
      </c>
      <c r="X31" s="225">
        <f t="shared" si="1"/>
        <v>0</v>
      </c>
      <c r="Y31" s="73">
        <f>'Quadro 1'!X31</f>
        <v>0</v>
      </c>
      <c r="Z31" s="73">
        <f>'Quadro 1'!Y31</f>
        <v>0</v>
      </c>
      <c r="AA31" s="73">
        <f>'Quadro 1'!Z31</f>
        <v>0</v>
      </c>
    </row>
    <row r="32" spans="1:27" s="74" customFormat="1" ht="24.95" customHeight="1" x14ac:dyDescent="0.15">
      <c r="A32" s="369" t="s">
        <v>68</v>
      </c>
      <c r="B32" s="361"/>
      <c r="C32" s="362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314"/>
      <c r="Q32" s="356"/>
      <c r="R32" s="314"/>
      <c r="S32" s="356"/>
      <c r="T32" s="314"/>
      <c r="U32" s="356"/>
      <c r="V32" s="225">
        <f t="shared" si="0"/>
        <v>0</v>
      </c>
      <c r="W32" s="225">
        <f t="shared" si="0"/>
        <v>0</v>
      </c>
      <c r="X32" s="225">
        <f t="shared" si="1"/>
        <v>0</v>
      </c>
      <c r="Y32" s="73">
        <f>'Quadro 1'!X32</f>
        <v>0</v>
      </c>
      <c r="Z32" s="73">
        <f>'Quadro 1'!Y32</f>
        <v>0</v>
      </c>
      <c r="AA32" s="73">
        <f>'Quadro 1'!Z32</f>
        <v>0</v>
      </c>
    </row>
    <row r="33" spans="1:27" s="74" customFormat="1" ht="24.95" customHeight="1" x14ac:dyDescent="0.15">
      <c r="A33" s="369" t="s">
        <v>420</v>
      </c>
      <c r="B33" s="361"/>
      <c r="C33" s="362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314"/>
      <c r="Q33" s="356"/>
      <c r="R33" s="314"/>
      <c r="S33" s="356"/>
      <c r="T33" s="314"/>
      <c r="U33" s="356"/>
      <c r="V33" s="225">
        <f t="shared" si="0"/>
        <v>0</v>
      </c>
      <c r="W33" s="225">
        <f t="shared" si="0"/>
        <v>0</v>
      </c>
      <c r="X33" s="225">
        <f t="shared" si="1"/>
        <v>0</v>
      </c>
      <c r="Y33" s="73">
        <f>'Quadro 1'!X33</f>
        <v>0</v>
      </c>
      <c r="Z33" s="73">
        <f>'Quadro 1'!Y33</f>
        <v>0</v>
      </c>
      <c r="AA33" s="73">
        <f>'Quadro 1'!Z33</f>
        <v>0</v>
      </c>
    </row>
    <row r="34" spans="1:27" s="74" customFormat="1" ht="24.95" customHeight="1" x14ac:dyDescent="0.15">
      <c r="A34" s="369" t="s">
        <v>421</v>
      </c>
      <c r="B34" s="361"/>
      <c r="C34" s="362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314"/>
      <c r="Q34" s="356"/>
      <c r="R34" s="314"/>
      <c r="S34" s="356"/>
      <c r="T34" s="314"/>
      <c r="U34" s="356"/>
      <c r="V34" s="225">
        <f t="shared" si="0"/>
        <v>0</v>
      </c>
      <c r="W34" s="225">
        <f t="shared" si="0"/>
        <v>0</v>
      </c>
      <c r="X34" s="225">
        <f t="shared" si="1"/>
        <v>0</v>
      </c>
      <c r="Y34" s="73">
        <f>'Quadro 1'!X34</f>
        <v>0</v>
      </c>
      <c r="Z34" s="73">
        <f>'Quadro 1'!Y34</f>
        <v>0</v>
      </c>
      <c r="AA34" s="73">
        <f>'Quadro 1'!Z34</f>
        <v>0</v>
      </c>
    </row>
    <row r="35" spans="1:27" s="74" customFormat="1" ht="24.95" customHeight="1" x14ac:dyDescent="0.15">
      <c r="A35" s="369" t="s">
        <v>422</v>
      </c>
      <c r="B35" s="361"/>
      <c r="C35" s="362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314"/>
      <c r="Q35" s="356"/>
      <c r="R35" s="314"/>
      <c r="S35" s="356"/>
      <c r="T35" s="314"/>
      <c r="U35" s="356"/>
      <c r="V35" s="225">
        <f t="shared" si="0"/>
        <v>0</v>
      </c>
      <c r="W35" s="225">
        <f t="shared" si="0"/>
        <v>0</v>
      </c>
      <c r="X35" s="225">
        <f t="shared" si="1"/>
        <v>0</v>
      </c>
      <c r="Y35" s="73">
        <f>'Quadro 1'!X35</f>
        <v>0</v>
      </c>
      <c r="Z35" s="73">
        <f>'Quadro 1'!Y35</f>
        <v>0</v>
      </c>
      <c r="AA35" s="73">
        <f>'Quadro 1'!Z35</f>
        <v>0</v>
      </c>
    </row>
    <row r="36" spans="1:27" s="74" customFormat="1" ht="24.95" customHeight="1" x14ac:dyDescent="0.15">
      <c r="A36" s="369" t="s">
        <v>69</v>
      </c>
      <c r="B36" s="361"/>
      <c r="C36" s="362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314"/>
      <c r="Q36" s="356"/>
      <c r="R36" s="314"/>
      <c r="S36" s="356"/>
      <c r="T36" s="314"/>
      <c r="U36" s="356"/>
      <c r="V36" s="225">
        <f t="shared" si="0"/>
        <v>0</v>
      </c>
      <c r="W36" s="225">
        <f t="shared" si="0"/>
        <v>0</v>
      </c>
      <c r="X36" s="225">
        <f t="shared" si="1"/>
        <v>0</v>
      </c>
      <c r="Y36" s="73">
        <f>'Quadro 1'!X36</f>
        <v>0</v>
      </c>
      <c r="Z36" s="73">
        <f>'Quadro 1'!Y36</f>
        <v>0</v>
      </c>
      <c r="AA36" s="73">
        <f>'Quadro 1'!Z36</f>
        <v>0</v>
      </c>
    </row>
    <row r="37" spans="1:27" s="74" customFormat="1" ht="24.95" customHeight="1" x14ac:dyDescent="0.15">
      <c r="A37" s="369" t="s">
        <v>423</v>
      </c>
      <c r="B37" s="361"/>
      <c r="C37" s="362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314"/>
      <c r="Q37" s="356"/>
      <c r="R37" s="314"/>
      <c r="S37" s="356"/>
      <c r="T37" s="314"/>
      <c r="U37" s="356"/>
      <c r="V37" s="225">
        <f t="shared" si="0"/>
        <v>0</v>
      </c>
      <c r="W37" s="225">
        <f t="shared" si="0"/>
        <v>0</v>
      </c>
      <c r="X37" s="225">
        <f t="shared" si="1"/>
        <v>0</v>
      </c>
      <c r="Y37" s="73">
        <f>'Quadro 1'!X37</f>
        <v>0</v>
      </c>
      <c r="Z37" s="73">
        <f>'Quadro 1'!Y37</f>
        <v>0</v>
      </c>
      <c r="AA37" s="73">
        <f>'Quadro 1'!Z37</f>
        <v>0</v>
      </c>
    </row>
    <row r="38" spans="1:27" s="74" customFormat="1" ht="24.95" customHeight="1" x14ac:dyDescent="0.15">
      <c r="A38" s="369" t="s">
        <v>424</v>
      </c>
      <c r="B38" s="361"/>
      <c r="C38" s="362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314"/>
      <c r="Q38" s="356"/>
      <c r="R38" s="314"/>
      <c r="S38" s="356"/>
      <c r="T38" s="314"/>
      <c r="U38" s="356"/>
      <c r="V38" s="225">
        <f t="shared" si="0"/>
        <v>0</v>
      </c>
      <c r="W38" s="225">
        <f t="shared" si="0"/>
        <v>0</v>
      </c>
      <c r="X38" s="225">
        <f t="shared" si="1"/>
        <v>0</v>
      </c>
      <c r="Y38" s="73">
        <f>'Quadro 1'!X38</f>
        <v>0</v>
      </c>
      <c r="Z38" s="73">
        <f>'Quadro 1'!Y38</f>
        <v>0</v>
      </c>
      <c r="AA38" s="73">
        <f>'Quadro 1'!Z38</f>
        <v>0</v>
      </c>
    </row>
    <row r="39" spans="1:27" s="74" customFormat="1" ht="24.95" customHeight="1" x14ac:dyDescent="0.15">
      <c r="A39" s="369" t="s">
        <v>425</v>
      </c>
      <c r="B39" s="361"/>
      <c r="C39" s="362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314"/>
      <c r="Q39" s="356"/>
      <c r="R39" s="314"/>
      <c r="S39" s="356"/>
      <c r="T39" s="314"/>
      <c r="U39" s="356"/>
      <c r="V39" s="225">
        <f t="shared" si="0"/>
        <v>0</v>
      </c>
      <c r="W39" s="225">
        <f t="shared" si="0"/>
        <v>0</v>
      </c>
      <c r="X39" s="225">
        <f t="shared" si="1"/>
        <v>0</v>
      </c>
      <c r="Y39" s="73">
        <f>'Quadro 1'!X39</f>
        <v>0</v>
      </c>
      <c r="Z39" s="73">
        <f>'Quadro 1'!Y39</f>
        <v>0</v>
      </c>
      <c r="AA39" s="73">
        <f>'Quadro 1'!Z39</f>
        <v>0</v>
      </c>
    </row>
    <row r="40" spans="1:27" s="74" customFormat="1" ht="24.95" customHeight="1" x14ac:dyDescent="0.15">
      <c r="A40" s="369" t="s">
        <v>70</v>
      </c>
      <c r="B40" s="361"/>
      <c r="C40" s="362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314"/>
      <c r="Q40" s="356"/>
      <c r="R40" s="314"/>
      <c r="S40" s="356"/>
      <c r="T40" s="314"/>
      <c r="U40" s="356"/>
      <c r="V40" s="225">
        <f t="shared" si="0"/>
        <v>0</v>
      </c>
      <c r="W40" s="225">
        <f t="shared" si="0"/>
        <v>0</v>
      </c>
      <c r="X40" s="225">
        <f t="shared" si="1"/>
        <v>0</v>
      </c>
      <c r="Y40" s="73">
        <f>'Quadro 1'!X40</f>
        <v>0</v>
      </c>
      <c r="Z40" s="73">
        <f>'Quadro 1'!Y40</f>
        <v>0</v>
      </c>
      <c r="AA40" s="73">
        <f>'Quadro 1'!Z40</f>
        <v>0</v>
      </c>
    </row>
    <row r="41" spans="1:27" s="74" customFormat="1" ht="24.95" customHeight="1" x14ac:dyDescent="0.15">
      <c r="A41" s="369" t="s">
        <v>71</v>
      </c>
      <c r="B41" s="361"/>
      <c r="C41" s="362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314"/>
      <c r="Q41" s="356"/>
      <c r="R41" s="314"/>
      <c r="S41" s="356"/>
      <c r="T41" s="314"/>
      <c r="U41" s="356"/>
      <c r="V41" s="225">
        <f t="shared" si="0"/>
        <v>0</v>
      </c>
      <c r="W41" s="225">
        <f t="shared" si="0"/>
        <v>0</v>
      </c>
      <c r="X41" s="225">
        <f t="shared" si="1"/>
        <v>0</v>
      </c>
      <c r="Y41" s="73">
        <f>'Quadro 1'!X41</f>
        <v>0</v>
      </c>
      <c r="Z41" s="73">
        <f>'Quadro 1'!Y41</f>
        <v>0</v>
      </c>
      <c r="AA41" s="73">
        <f>'Quadro 1'!Z41</f>
        <v>0</v>
      </c>
    </row>
    <row r="42" spans="1:27" s="74" customFormat="1" ht="24.95" customHeight="1" x14ac:dyDescent="0.15">
      <c r="A42" s="369" t="s">
        <v>72</v>
      </c>
      <c r="B42" s="361"/>
      <c r="C42" s="362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314"/>
      <c r="Q42" s="356"/>
      <c r="R42" s="314"/>
      <c r="S42" s="356"/>
      <c r="T42" s="314"/>
      <c r="U42" s="356"/>
      <c r="V42" s="225">
        <f t="shared" si="0"/>
        <v>0</v>
      </c>
      <c r="W42" s="225">
        <f t="shared" si="0"/>
        <v>0</v>
      </c>
      <c r="X42" s="225">
        <f t="shared" si="1"/>
        <v>0</v>
      </c>
      <c r="Y42" s="73">
        <f>'Quadro 1'!X42</f>
        <v>0</v>
      </c>
      <c r="Z42" s="73">
        <f>'Quadro 1'!Y42</f>
        <v>0</v>
      </c>
      <c r="AA42" s="73">
        <f>'Quadro 1'!Z42</f>
        <v>0</v>
      </c>
    </row>
    <row r="43" spans="1:27" s="74" customFormat="1" ht="24.95" customHeight="1" x14ac:dyDescent="0.15">
      <c r="A43" s="369" t="s">
        <v>73</v>
      </c>
      <c r="B43" s="361"/>
      <c r="C43" s="362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314"/>
      <c r="Q43" s="356"/>
      <c r="R43" s="314"/>
      <c r="S43" s="356"/>
      <c r="T43" s="314"/>
      <c r="U43" s="356"/>
      <c r="V43" s="225">
        <f t="shared" si="0"/>
        <v>0</v>
      </c>
      <c r="W43" s="225">
        <f t="shared" si="0"/>
        <v>0</v>
      </c>
      <c r="X43" s="225">
        <f t="shared" si="1"/>
        <v>0</v>
      </c>
      <c r="Y43" s="73">
        <f>'Quadro 1'!X43</f>
        <v>0</v>
      </c>
      <c r="Z43" s="73">
        <f>'Quadro 1'!Y43</f>
        <v>0</v>
      </c>
      <c r="AA43" s="73">
        <f>'Quadro 1'!Z43</f>
        <v>0</v>
      </c>
    </row>
    <row r="44" spans="1:27" s="74" customFormat="1" ht="24.95" customHeight="1" x14ac:dyDescent="0.15">
      <c r="A44" s="369" t="s">
        <v>74</v>
      </c>
      <c r="B44" s="361"/>
      <c r="C44" s="362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314"/>
      <c r="Q44" s="356"/>
      <c r="R44" s="314"/>
      <c r="S44" s="356"/>
      <c r="T44" s="314"/>
      <c r="U44" s="356"/>
      <c r="V44" s="225">
        <f t="shared" si="0"/>
        <v>0</v>
      </c>
      <c r="W44" s="225">
        <f t="shared" si="0"/>
        <v>0</v>
      </c>
      <c r="X44" s="225">
        <f t="shared" si="1"/>
        <v>0</v>
      </c>
      <c r="Y44" s="73">
        <f>'Quadro 1'!X44</f>
        <v>0</v>
      </c>
      <c r="Z44" s="73">
        <f>'Quadro 1'!Y44</f>
        <v>0</v>
      </c>
      <c r="AA44" s="73">
        <f>'Quadro 1'!Z44</f>
        <v>0</v>
      </c>
    </row>
    <row r="45" spans="1:27" s="74" customFormat="1" ht="24.95" customHeight="1" x14ac:dyDescent="0.15">
      <c r="A45" s="369" t="s">
        <v>426</v>
      </c>
      <c r="B45" s="361"/>
      <c r="C45" s="362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314"/>
      <c r="Q45" s="356"/>
      <c r="R45" s="314"/>
      <c r="S45" s="356"/>
      <c r="T45" s="314"/>
      <c r="U45" s="356"/>
      <c r="V45" s="225">
        <f t="shared" si="0"/>
        <v>0</v>
      </c>
      <c r="W45" s="225">
        <f t="shared" si="0"/>
        <v>0</v>
      </c>
      <c r="X45" s="225">
        <f t="shared" si="1"/>
        <v>0</v>
      </c>
      <c r="Y45" s="73">
        <f>'Quadro 1'!X45</f>
        <v>0</v>
      </c>
      <c r="Z45" s="73">
        <f>'Quadro 1'!Y45</f>
        <v>0</v>
      </c>
      <c r="AA45" s="73">
        <f>'Quadro 1'!Z45</f>
        <v>0</v>
      </c>
    </row>
    <row r="46" spans="1:27" s="74" customFormat="1" ht="24.95" customHeight="1" x14ac:dyDescent="0.15">
      <c r="A46" s="369" t="s">
        <v>75</v>
      </c>
      <c r="B46" s="361"/>
      <c r="C46" s="362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314"/>
      <c r="Q46" s="356"/>
      <c r="R46" s="314"/>
      <c r="S46" s="356"/>
      <c r="T46" s="314"/>
      <c r="U46" s="356"/>
      <c r="V46" s="225">
        <f t="shared" si="0"/>
        <v>0</v>
      </c>
      <c r="W46" s="225">
        <f t="shared" si="0"/>
        <v>0</v>
      </c>
      <c r="X46" s="225">
        <f t="shared" si="1"/>
        <v>0</v>
      </c>
      <c r="Y46" s="73">
        <f>'Quadro 1'!X46</f>
        <v>0</v>
      </c>
      <c r="Z46" s="73">
        <f>'Quadro 1'!Y46</f>
        <v>0</v>
      </c>
      <c r="AA46" s="73">
        <f>'Quadro 1'!Z46</f>
        <v>0</v>
      </c>
    </row>
    <row r="47" spans="1:27" s="74" customFormat="1" ht="24.95" customHeight="1" x14ac:dyDescent="0.15">
      <c r="A47" s="369" t="s">
        <v>76</v>
      </c>
      <c r="B47" s="361"/>
      <c r="C47" s="362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313"/>
      <c r="Q47" s="357"/>
      <c r="R47" s="313"/>
      <c r="S47" s="357"/>
      <c r="T47" s="313"/>
      <c r="U47" s="357"/>
      <c r="V47" s="224">
        <f t="shared" si="0"/>
        <v>0</v>
      </c>
      <c r="W47" s="224">
        <f t="shared" si="0"/>
        <v>0</v>
      </c>
      <c r="X47" s="224">
        <f t="shared" si="1"/>
        <v>0</v>
      </c>
      <c r="Y47" s="73">
        <f>'Quadro 1'!X47</f>
        <v>0</v>
      </c>
      <c r="Z47" s="73">
        <f>'Quadro 1'!Y47</f>
        <v>0</v>
      </c>
      <c r="AA47" s="73">
        <f>'Quadro 1'!Z47</f>
        <v>0</v>
      </c>
    </row>
    <row r="48" spans="1:27" s="53" customFormat="1" ht="15" customHeight="1" x14ac:dyDescent="0.15">
      <c r="A48" s="68" t="s">
        <v>77</v>
      </c>
      <c r="B48" s="226">
        <f t="shared" ref="B48:W48" si="2">SUM(B4:B47)</f>
        <v>0</v>
      </c>
      <c r="C48" s="226">
        <f t="shared" si="2"/>
        <v>0</v>
      </c>
      <c r="D48" s="226">
        <f t="shared" si="2"/>
        <v>5</v>
      </c>
      <c r="E48" s="226">
        <f t="shared" si="2"/>
        <v>5</v>
      </c>
      <c r="F48" s="226">
        <f t="shared" si="2"/>
        <v>9</v>
      </c>
      <c r="G48" s="226">
        <f t="shared" si="2"/>
        <v>15</v>
      </c>
      <c r="H48" s="226">
        <f t="shared" si="2"/>
        <v>9</v>
      </c>
      <c r="I48" s="226">
        <f t="shared" si="2"/>
        <v>25</v>
      </c>
      <c r="J48" s="226">
        <f t="shared" si="2"/>
        <v>3</v>
      </c>
      <c r="K48" s="226">
        <f t="shared" si="2"/>
        <v>13</v>
      </c>
      <c r="L48" s="226">
        <f t="shared" si="2"/>
        <v>14</v>
      </c>
      <c r="M48" s="226">
        <f t="shared" si="2"/>
        <v>28</v>
      </c>
      <c r="N48" s="226">
        <f t="shared" si="2"/>
        <v>0</v>
      </c>
      <c r="O48" s="226">
        <f t="shared" si="2"/>
        <v>1</v>
      </c>
      <c r="P48" s="226">
        <f t="shared" si="2"/>
        <v>28</v>
      </c>
      <c r="Q48" s="226">
        <f t="shared" si="2"/>
        <v>41</v>
      </c>
      <c r="R48" s="226">
        <f t="shared" si="2"/>
        <v>29</v>
      </c>
      <c r="S48" s="226">
        <f t="shared" si="2"/>
        <v>34</v>
      </c>
      <c r="T48" s="226">
        <f t="shared" si="2"/>
        <v>94</v>
      </c>
      <c r="U48" s="226">
        <f t="shared" si="2"/>
        <v>96</v>
      </c>
      <c r="V48" s="226">
        <f t="shared" si="2"/>
        <v>191</v>
      </c>
      <c r="W48" s="226">
        <f t="shared" si="2"/>
        <v>258</v>
      </c>
      <c r="X48" s="226">
        <f>V48+W48</f>
        <v>449</v>
      </c>
    </row>
    <row r="49" spans="1:27" s="53" customFormat="1" ht="9.9499999999999993" customHeight="1" x14ac:dyDescent="0.15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R49" s="538"/>
      <c r="S49" s="538"/>
      <c r="T49" s="538"/>
      <c r="U49" s="75"/>
      <c r="V49" s="70">
        <f>'Quadro 1'!X48</f>
        <v>191</v>
      </c>
      <c r="W49" s="70">
        <f>'Quadro 1'!Y48</f>
        <v>258</v>
      </c>
      <c r="X49" s="70">
        <f>'Quadro 1'!Z48</f>
        <v>449</v>
      </c>
    </row>
    <row r="50" spans="1:27" s="72" customFormat="1" ht="24.95" customHeight="1" x14ac:dyDescent="0.15">
      <c r="A50" s="537" t="s">
        <v>107</v>
      </c>
      <c r="B50" s="537" t="s">
        <v>108</v>
      </c>
      <c r="C50" s="537"/>
      <c r="D50" s="537" t="s">
        <v>109</v>
      </c>
      <c r="E50" s="537"/>
      <c r="F50" s="537" t="s">
        <v>110</v>
      </c>
      <c r="G50" s="537"/>
      <c r="H50" s="537" t="s">
        <v>111</v>
      </c>
      <c r="I50" s="537"/>
      <c r="J50" s="537" t="s">
        <v>112</v>
      </c>
      <c r="K50" s="537"/>
      <c r="L50" s="537" t="s">
        <v>113</v>
      </c>
      <c r="M50" s="537"/>
      <c r="N50" s="537" t="s">
        <v>114</v>
      </c>
      <c r="O50" s="537"/>
      <c r="P50" s="537" t="s">
        <v>115</v>
      </c>
      <c r="Q50" s="537"/>
      <c r="R50" s="537" t="s">
        <v>116</v>
      </c>
      <c r="S50" s="537"/>
      <c r="T50" s="537" t="s">
        <v>117</v>
      </c>
      <c r="U50" s="537"/>
      <c r="V50" s="537" t="s">
        <v>41</v>
      </c>
      <c r="W50" s="537"/>
      <c r="X50" s="537" t="s">
        <v>77</v>
      </c>
    </row>
    <row r="51" spans="1:27" s="72" customFormat="1" ht="15" customHeight="1" x14ac:dyDescent="0.15">
      <c r="A51" s="537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537"/>
    </row>
    <row r="52" spans="1:27" s="53" customFormat="1" ht="24.95" customHeight="1" x14ac:dyDescent="0.15">
      <c r="A52" s="218" t="s">
        <v>79</v>
      </c>
      <c r="B52" s="365"/>
      <c r="C52" s="355"/>
      <c r="D52" s="365"/>
      <c r="E52" s="355"/>
      <c r="F52" s="365"/>
      <c r="G52" s="355"/>
      <c r="H52" s="365"/>
      <c r="I52" s="355"/>
      <c r="J52" s="365"/>
      <c r="K52" s="355"/>
      <c r="L52" s="365"/>
      <c r="M52" s="355"/>
      <c r="N52" s="365"/>
      <c r="O52" s="355"/>
      <c r="P52" s="365"/>
      <c r="Q52" s="355"/>
      <c r="R52" s="365"/>
      <c r="S52" s="355"/>
      <c r="T52" s="365"/>
      <c r="U52" s="355"/>
      <c r="V52" s="223">
        <f>B52+D52+F52+H52+J52+L52+N52+P52+R52+T52</f>
        <v>0</v>
      </c>
      <c r="W52" s="223">
        <f>C52+E52+G52+I52+K52+M52+O52+Q52+S52+U52</f>
        <v>0</v>
      </c>
      <c r="X52" s="223">
        <f>V52+W52</f>
        <v>0</v>
      </c>
      <c r="Y52" s="71">
        <f>'Quadro 1'!B51</f>
        <v>0</v>
      </c>
      <c r="Z52" s="71">
        <f>'Quadro 1'!C51</f>
        <v>0</v>
      </c>
      <c r="AA52" s="71">
        <f>'Quadro 1'!D51</f>
        <v>0</v>
      </c>
    </row>
    <row r="53" spans="1:27" s="53" customFormat="1" ht="24.95" customHeight="1" x14ac:dyDescent="0.15">
      <c r="A53" s="219" t="s">
        <v>80</v>
      </c>
      <c r="B53" s="366"/>
      <c r="C53" s="357"/>
      <c r="D53" s="366"/>
      <c r="E53" s="357"/>
      <c r="F53" s="366"/>
      <c r="G53" s="357"/>
      <c r="H53" s="366"/>
      <c r="I53" s="357"/>
      <c r="J53" s="366"/>
      <c r="K53" s="357"/>
      <c r="L53" s="366"/>
      <c r="M53" s="357"/>
      <c r="N53" s="366"/>
      <c r="O53" s="357"/>
      <c r="P53" s="366"/>
      <c r="Q53" s="357"/>
      <c r="R53" s="366"/>
      <c r="S53" s="357"/>
      <c r="T53" s="366"/>
      <c r="U53" s="357"/>
      <c r="V53" s="224">
        <f>B53+D53+F53+H53+J53+L53+N53+P53+R53+T53</f>
        <v>0</v>
      </c>
      <c r="W53" s="224">
        <f>C53+E53+G53+I53+K53+M53+O53+Q53+S53+U53</f>
        <v>0</v>
      </c>
      <c r="X53" s="224">
        <f>V53+W53</f>
        <v>0</v>
      </c>
      <c r="Y53" s="71">
        <f>'Quadro 1'!B52</f>
        <v>0</v>
      </c>
      <c r="Z53" s="71">
        <f>'Quadro 1'!C52</f>
        <v>0</v>
      </c>
      <c r="AA53" s="71">
        <f>'Quadro 1'!D52</f>
        <v>0</v>
      </c>
    </row>
    <row r="54" spans="1:27" s="53" customFormat="1" ht="15" customHeight="1" x14ac:dyDescent="0.15">
      <c r="A54" s="68" t="s">
        <v>77</v>
      </c>
      <c r="B54" s="226">
        <f>SUM(B52:B53)</f>
        <v>0</v>
      </c>
      <c r="C54" s="226">
        <f t="shared" ref="C54:U54" si="3">SUM(C52:C53)</f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>SUM(V52:V53)</f>
        <v>0</v>
      </c>
      <c r="W54" s="226">
        <f>SUM(W52:W53)</f>
        <v>0</v>
      </c>
      <c r="X54" s="226">
        <f>V54+W54</f>
        <v>0</v>
      </c>
    </row>
    <row r="55" spans="1:27" s="53" customFormat="1" ht="9.9499999999999993" customHeight="1" x14ac:dyDescent="0.15">
      <c r="V55" s="71">
        <f>'Quadro 1'!B53</f>
        <v>0</v>
      </c>
      <c r="W55" s="71">
        <f>'Quadro 1'!C53</f>
        <v>0</v>
      </c>
      <c r="X55" s="71">
        <f>'Quadro 1'!D53</f>
        <v>0</v>
      </c>
    </row>
    <row r="56" spans="1:27" s="60" customFormat="1" ht="13.35" customHeight="1" x14ac:dyDescent="0.3">
      <c r="A56" s="58" t="s">
        <v>81</v>
      </c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</row>
    <row r="57" spans="1:27" s="60" customFormat="1" ht="13.35" customHeight="1" x14ac:dyDescent="0.3">
      <c r="A57" s="371" t="s">
        <v>427</v>
      </c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</row>
    <row r="58" spans="1:27" s="60" customFormat="1" ht="13.35" customHeight="1" x14ac:dyDescent="0.3">
      <c r="A58" s="109" t="s">
        <v>428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</row>
    <row r="59" spans="1:27" s="60" customFormat="1" ht="13.35" customHeight="1" x14ac:dyDescent="0.3">
      <c r="A59" s="109" t="s">
        <v>82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</row>
    <row r="60" spans="1:27" s="60" customFormat="1" ht="26.45" customHeight="1" x14ac:dyDescent="0.3">
      <c r="A60" s="534" t="s">
        <v>429</v>
      </c>
      <c r="B60" s="534"/>
      <c r="C60" s="534"/>
      <c r="D60" s="534"/>
      <c r="E60" s="534"/>
      <c r="F60" s="534"/>
      <c r="G60" s="534"/>
      <c r="H60" s="534"/>
      <c r="I60" s="534"/>
      <c r="J60" s="534"/>
      <c r="K60" s="534"/>
      <c r="L60" s="534"/>
      <c r="M60" s="534"/>
    </row>
    <row r="61" spans="1:27" s="471" customFormat="1" ht="14.25" customHeight="1" x14ac:dyDescent="0.3">
      <c r="A61" s="461" t="s">
        <v>527</v>
      </c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89"/>
      <c r="Y61" s="89"/>
      <c r="Z61" s="370"/>
    </row>
    <row r="62" spans="1:27" ht="12" customHeight="1" x14ac:dyDescent="0.3"/>
  </sheetData>
  <sheetProtection algorithmName="SHA-512" hashValue="Q26/1dcutYrXuEt8+uVJ2cXqSTbpuizOsQS46Vb7fHYsvyTsVA37ipS9iWYx0jT//IsphhqiX39UMpdM5D4i0g==" saltValue="O1XweaOsqM2QUDzZOBcLcw==" spinCount="100000" sheet="1" selectLockedCells="1"/>
  <mergeCells count="30"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3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56" fitToHeight="0" orientation="landscape" horizontalDpi="4294967295" verticalDpi="4294967295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37" activePane="bottomRight" state="frozen"/>
      <selection activeCell="J10" sqref="J10"/>
      <selection pane="topRight" activeCell="J10" sqref="J10"/>
      <selection pane="bottomLeft" activeCell="J10" sqref="J10"/>
      <selection pane="bottomRight" activeCell="D21" sqref="D21"/>
    </sheetView>
  </sheetViews>
  <sheetFormatPr defaultColWidth="9.140625" defaultRowHeight="15" x14ac:dyDescent="0.3"/>
  <cols>
    <col min="1" max="1" width="30.7109375" style="82" customWidth="1"/>
    <col min="2" max="10" width="8.7109375" style="82" customWidth="1"/>
    <col min="11" max="16384" width="9.140625" style="82"/>
  </cols>
  <sheetData>
    <row r="1" spans="1:10" s="76" customFormat="1" ht="39.950000000000003" customHeight="1" x14ac:dyDescent="0.2">
      <c r="A1" s="544" t="s">
        <v>447</v>
      </c>
      <c r="B1" s="544"/>
      <c r="C1" s="544"/>
      <c r="D1" s="544"/>
      <c r="E1" s="544"/>
      <c r="F1" s="544"/>
      <c r="G1" s="544"/>
      <c r="H1" s="544"/>
      <c r="I1" s="544"/>
      <c r="J1" s="544"/>
    </row>
    <row r="2" spans="1:10" s="77" customFormat="1" ht="15" customHeight="1" x14ac:dyDescent="0.15">
      <c r="A2" s="545" t="s">
        <v>118</v>
      </c>
      <c r="B2" s="545" t="s">
        <v>119</v>
      </c>
      <c r="C2" s="545"/>
      <c r="D2" s="545" t="s">
        <v>120</v>
      </c>
      <c r="E2" s="545"/>
      <c r="F2" s="545" t="s">
        <v>121</v>
      </c>
      <c r="G2" s="545"/>
      <c r="H2" s="545" t="s">
        <v>41</v>
      </c>
      <c r="I2" s="545"/>
      <c r="J2" s="545" t="s">
        <v>77</v>
      </c>
    </row>
    <row r="3" spans="1:10" s="77" customFormat="1" ht="15" customHeight="1" x14ac:dyDescent="0.15">
      <c r="A3" s="545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545"/>
    </row>
    <row r="4" spans="1:10" s="77" customFormat="1" ht="24.95" customHeight="1" x14ac:dyDescent="0.15">
      <c r="A4" s="369" t="s">
        <v>44</v>
      </c>
      <c r="B4" s="312"/>
      <c r="C4" s="355"/>
      <c r="D4" s="312"/>
      <c r="E4" s="355"/>
      <c r="F4" s="312"/>
      <c r="G4" s="355"/>
      <c r="H4" s="278">
        <f>B4+D4+F4</f>
        <v>0</v>
      </c>
      <c r="I4" s="278">
        <f>C4+E4+G4</f>
        <v>0</v>
      </c>
      <c r="J4" s="278">
        <f>H4+I4</f>
        <v>0</v>
      </c>
    </row>
    <row r="5" spans="1:10" s="77" customFormat="1" ht="24.95" customHeight="1" x14ac:dyDescent="0.15">
      <c r="A5" s="369" t="s">
        <v>415</v>
      </c>
      <c r="B5" s="314"/>
      <c r="C5" s="356"/>
      <c r="D5" s="314"/>
      <c r="E5" s="356"/>
      <c r="F5" s="314"/>
      <c r="G5" s="356"/>
      <c r="H5" s="279">
        <f t="shared" ref="H5:I47" si="0">B5+D5+F5</f>
        <v>0</v>
      </c>
      <c r="I5" s="279">
        <f t="shared" si="0"/>
        <v>0</v>
      </c>
      <c r="J5" s="279">
        <f t="shared" ref="J5:J47" si="1">H5+I5</f>
        <v>0</v>
      </c>
    </row>
    <row r="6" spans="1:10" s="77" customFormat="1" ht="24.95" customHeight="1" x14ac:dyDescent="0.15">
      <c r="A6" s="369" t="s">
        <v>416</v>
      </c>
      <c r="B6" s="314"/>
      <c r="C6" s="356"/>
      <c r="D6" s="314"/>
      <c r="E6" s="356"/>
      <c r="F6" s="314"/>
      <c r="G6" s="356"/>
      <c r="H6" s="279">
        <f t="shared" si="0"/>
        <v>0</v>
      </c>
      <c r="I6" s="279">
        <f t="shared" si="0"/>
        <v>0</v>
      </c>
      <c r="J6" s="279">
        <f t="shared" si="1"/>
        <v>0</v>
      </c>
    </row>
    <row r="7" spans="1:10" s="77" customFormat="1" ht="24.95" customHeight="1" x14ac:dyDescent="0.15">
      <c r="A7" s="369" t="s">
        <v>417</v>
      </c>
      <c r="B7" s="314"/>
      <c r="C7" s="356"/>
      <c r="D7" s="314"/>
      <c r="E7" s="356"/>
      <c r="F7" s="314"/>
      <c r="G7" s="356"/>
      <c r="H7" s="279">
        <f t="shared" si="0"/>
        <v>0</v>
      </c>
      <c r="I7" s="279">
        <f t="shared" si="0"/>
        <v>0</v>
      </c>
      <c r="J7" s="279">
        <f t="shared" si="1"/>
        <v>0</v>
      </c>
    </row>
    <row r="8" spans="1:10" s="77" customFormat="1" ht="24.95" customHeight="1" x14ac:dyDescent="0.15">
      <c r="A8" s="369" t="s">
        <v>418</v>
      </c>
      <c r="B8" s="314"/>
      <c r="C8" s="356"/>
      <c r="D8" s="314"/>
      <c r="E8" s="356"/>
      <c r="F8" s="314"/>
      <c r="G8" s="356"/>
      <c r="H8" s="279">
        <f t="shared" si="0"/>
        <v>0</v>
      </c>
      <c r="I8" s="279">
        <f t="shared" si="0"/>
        <v>0</v>
      </c>
      <c r="J8" s="279">
        <f t="shared" si="1"/>
        <v>0</v>
      </c>
    </row>
    <row r="9" spans="1:10" s="77" customFormat="1" ht="24.95" customHeight="1" x14ac:dyDescent="0.15">
      <c r="A9" s="369" t="s">
        <v>419</v>
      </c>
      <c r="B9" s="314"/>
      <c r="C9" s="356"/>
      <c r="D9" s="314"/>
      <c r="E9" s="356"/>
      <c r="F9" s="314"/>
      <c r="G9" s="356"/>
      <c r="H9" s="279">
        <f t="shared" si="0"/>
        <v>0</v>
      </c>
      <c r="I9" s="279">
        <f t="shared" si="0"/>
        <v>0</v>
      </c>
      <c r="J9" s="279">
        <f t="shared" si="1"/>
        <v>0</v>
      </c>
    </row>
    <row r="10" spans="1:10" s="77" customFormat="1" ht="24.95" customHeight="1" x14ac:dyDescent="0.15">
      <c r="A10" s="369" t="s">
        <v>45</v>
      </c>
      <c r="B10" s="314"/>
      <c r="C10" s="356"/>
      <c r="D10" s="314"/>
      <c r="E10" s="356"/>
      <c r="F10" s="314"/>
      <c r="G10" s="356"/>
      <c r="H10" s="279">
        <f t="shared" si="0"/>
        <v>0</v>
      </c>
      <c r="I10" s="279">
        <f t="shared" si="0"/>
        <v>0</v>
      </c>
      <c r="J10" s="279">
        <f t="shared" si="1"/>
        <v>0</v>
      </c>
    </row>
    <row r="11" spans="1:10" s="77" customFormat="1" ht="24.95" customHeight="1" x14ac:dyDescent="0.15">
      <c r="A11" s="369" t="s">
        <v>46</v>
      </c>
      <c r="B11" s="314"/>
      <c r="C11" s="356"/>
      <c r="D11" s="314"/>
      <c r="E11" s="356"/>
      <c r="F11" s="314"/>
      <c r="G11" s="356"/>
      <c r="H11" s="279">
        <f t="shared" si="0"/>
        <v>0</v>
      </c>
      <c r="I11" s="279">
        <f t="shared" si="0"/>
        <v>0</v>
      </c>
      <c r="J11" s="279">
        <f t="shared" si="1"/>
        <v>0</v>
      </c>
    </row>
    <row r="12" spans="1:10" s="77" customFormat="1" ht="24.95" customHeight="1" x14ac:dyDescent="0.15">
      <c r="A12" s="369" t="s">
        <v>47</v>
      </c>
      <c r="B12" s="314"/>
      <c r="C12" s="356"/>
      <c r="D12" s="314"/>
      <c r="E12" s="356"/>
      <c r="F12" s="314"/>
      <c r="G12" s="356"/>
      <c r="H12" s="279">
        <f t="shared" si="0"/>
        <v>0</v>
      </c>
      <c r="I12" s="279">
        <f t="shared" si="0"/>
        <v>0</v>
      </c>
      <c r="J12" s="279">
        <f t="shared" si="1"/>
        <v>0</v>
      </c>
    </row>
    <row r="13" spans="1:10" s="77" customFormat="1" ht="24.95" customHeight="1" x14ac:dyDescent="0.15">
      <c r="A13" s="369" t="s">
        <v>48</v>
      </c>
      <c r="B13" s="314"/>
      <c r="C13" s="356"/>
      <c r="D13" s="314"/>
      <c r="E13" s="356"/>
      <c r="F13" s="314"/>
      <c r="G13" s="356"/>
      <c r="H13" s="279">
        <f t="shared" si="0"/>
        <v>0</v>
      </c>
      <c r="I13" s="279">
        <f t="shared" si="0"/>
        <v>0</v>
      </c>
      <c r="J13" s="279">
        <f t="shared" si="1"/>
        <v>0</v>
      </c>
    </row>
    <row r="14" spans="1:10" s="77" customFormat="1" ht="24.95" customHeight="1" x14ac:dyDescent="0.15">
      <c r="A14" s="369" t="s">
        <v>49</v>
      </c>
      <c r="B14" s="314"/>
      <c r="C14" s="356"/>
      <c r="D14" s="314"/>
      <c r="E14" s="356"/>
      <c r="F14" s="314"/>
      <c r="G14" s="356"/>
      <c r="H14" s="279">
        <f t="shared" si="0"/>
        <v>0</v>
      </c>
      <c r="I14" s="279">
        <f t="shared" si="0"/>
        <v>0</v>
      </c>
      <c r="J14" s="279">
        <f t="shared" si="1"/>
        <v>0</v>
      </c>
    </row>
    <row r="15" spans="1:10" s="77" customFormat="1" ht="24.95" customHeight="1" x14ac:dyDescent="0.15">
      <c r="A15" s="369" t="s">
        <v>50</v>
      </c>
      <c r="B15" s="314"/>
      <c r="C15" s="356"/>
      <c r="D15" s="314"/>
      <c r="E15" s="356"/>
      <c r="F15" s="314"/>
      <c r="G15" s="356"/>
      <c r="H15" s="279">
        <f t="shared" si="0"/>
        <v>0</v>
      </c>
      <c r="I15" s="279">
        <f t="shared" si="0"/>
        <v>0</v>
      </c>
      <c r="J15" s="279">
        <f t="shared" si="1"/>
        <v>0</v>
      </c>
    </row>
    <row r="16" spans="1:10" s="77" customFormat="1" ht="24.95" customHeight="1" x14ac:dyDescent="0.15">
      <c r="A16" s="369" t="s">
        <v>51</v>
      </c>
      <c r="B16" s="314"/>
      <c r="C16" s="356"/>
      <c r="D16" s="314"/>
      <c r="E16" s="356"/>
      <c r="F16" s="314"/>
      <c r="G16" s="356"/>
      <c r="H16" s="279">
        <f t="shared" si="0"/>
        <v>0</v>
      </c>
      <c r="I16" s="279">
        <f t="shared" si="0"/>
        <v>0</v>
      </c>
      <c r="J16" s="279">
        <f t="shared" si="1"/>
        <v>0</v>
      </c>
    </row>
    <row r="17" spans="1:10" s="77" customFormat="1" ht="24.95" customHeight="1" x14ac:dyDescent="0.15">
      <c r="A17" s="369" t="s">
        <v>512</v>
      </c>
      <c r="B17" s="314"/>
      <c r="C17" s="356"/>
      <c r="D17" s="314"/>
      <c r="E17" s="356"/>
      <c r="F17" s="314"/>
      <c r="G17" s="356"/>
      <c r="H17" s="279">
        <f t="shared" si="0"/>
        <v>0</v>
      </c>
      <c r="I17" s="279">
        <f t="shared" si="0"/>
        <v>0</v>
      </c>
      <c r="J17" s="279">
        <f t="shared" si="1"/>
        <v>0</v>
      </c>
    </row>
    <row r="18" spans="1:10" s="77" customFormat="1" ht="24.95" customHeight="1" x14ac:dyDescent="0.15">
      <c r="A18" s="369" t="s">
        <v>54</v>
      </c>
      <c r="B18" s="314"/>
      <c r="C18" s="356"/>
      <c r="D18" s="314"/>
      <c r="E18" s="356"/>
      <c r="F18" s="314"/>
      <c r="G18" s="356"/>
      <c r="H18" s="279">
        <f t="shared" si="0"/>
        <v>0</v>
      </c>
      <c r="I18" s="279">
        <f t="shared" si="0"/>
        <v>0</v>
      </c>
      <c r="J18" s="279">
        <f t="shared" si="1"/>
        <v>0</v>
      </c>
    </row>
    <row r="19" spans="1:10" s="77" customFormat="1" ht="24.95" customHeight="1" x14ac:dyDescent="0.15">
      <c r="A19" s="369" t="s">
        <v>55</v>
      </c>
      <c r="B19" s="314"/>
      <c r="C19" s="356"/>
      <c r="D19" s="314"/>
      <c r="E19" s="356"/>
      <c r="F19" s="314"/>
      <c r="G19" s="356"/>
      <c r="H19" s="279">
        <f t="shared" si="0"/>
        <v>0</v>
      </c>
      <c r="I19" s="279">
        <f t="shared" si="0"/>
        <v>0</v>
      </c>
      <c r="J19" s="279">
        <f t="shared" si="1"/>
        <v>0</v>
      </c>
    </row>
    <row r="20" spans="1:10" s="77" customFormat="1" ht="24.95" customHeight="1" x14ac:dyDescent="0.15">
      <c r="A20" s="369" t="s">
        <v>56</v>
      </c>
      <c r="B20" s="314">
        <v>1</v>
      </c>
      <c r="C20" s="356">
        <v>4</v>
      </c>
      <c r="D20" s="314"/>
      <c r="E20" s="356"/>
      <c r="F20" s="314">
        <v>3</v>
      </c>
      <c r="G20" s="356"/>
      <c r="H20" s="279">
        <f t="shared" si="0"/>
        <v>4</v>
      </c>
      <c r="I20" s="279">
        <f t="shared" si="0"/>
        <v>4</v>
      </c>
      <c r="J20" s="279">
        <f t="shared" si="1"/>
        <v>8</v>
      </c>
    </row>
    <row r="21" spans="1:10" s="77" customFormat="1" ht="24.95" customHeight="1" x14ac:dyDescent="0.15">
      <c r="A21" s="369" t="s">
        <v>57</v>
      </c>
      <c r="B21" s="314"/>
      <c r="C21" s="356"/>
      <c r="D21" s="314"/>
      <c r="E21" s="356"/>
      <c r="F21" s="314"/>
      <c r="G21" s="356"/>
      <c r="H21" s="279">
        <f t="shared" si="0"/>
        <v>0</v>
      </c>
      <c r="I21" s="279">
        <f t="shared" si="0"/>
        <v>0</v>
      </c>
      <c r="J21" s="279">
        <f t="shared" si="1"/>
        <v>0</v>
      </c>
    </row>
    <row r="22" spans="1:10" s="77" customFormat="1" ht="24.95" customHeight="1" x14ac:dyDescent="0.15">
      <c r="A22" s="369" t="s">
        <v>58</v>
      </c>
      <c r="B22" s="314"/>
      <c r="C22" s="356"/>
      <c r="D22" s="314"/>
      <c r="E22" s="356"/>
      <c r="F22" s="314"/>
      <c r="G22" s="356"/>
      <c r="H22" s="279">
        <f t="shared" si="0"/>
        <v>0</v>
      </c>
      <c r="I22" s="279">
        <f t="shared" si="0"/>
        <v>0</v>
      </c>
      <c r="J22" s="279">
        <f t="shared" si="1"/>
        <v>0</v>
      </c>
    </row>
    <row r="23" spans="1:10" s="77" customFormat="1" ht="24.95" customHeight="1" x14ac:dyDescent="0.15">
      <c r="A23" s="369" t="s">
        <v>59</v>
      </c>
      <c r="B23" s="314"/>
      <c r="C23" s="356"/>
      <c r="D23" s="314"/>
      <c r="E23" s="356"/>
      <c r="F23" s="314"/>
      <c r="G23" s="356"/>
      <c r="H23" s="279">
        <f t="shared" si="0"/>
        <v>0</v>
      </c>
      <c r="I23" s="279">
        <f t="shared" si="0"/>
        <v>0</v>
      </c>
      <c r="J23" s="279">
        <f t="shared" si="1"/>
        <v>0</v>
      </c>
    </row>
    <row r="24" spans="1:10" s="77" customFormat="1" ht="24.95" customHeight="1" x14ac:dyDescent="0.15">
      <c r="A24" s="369" t="s">
        <v>60</v>
      </c>
      <c r="B24" s="314"/>
      <c r="C24" s="356"/>
      <c r="D24" s="314"/>
      <c r="E24" s="356"/>
      <c r="F24" s="314"/>
      <c r="G24" s="356"/>
      <c r="H24" s="279">
        <f t="shared" si="0"/>
        <v>0</v>
      </c>
      <c r="I24" s="279">
        <f t="shared" si="0"/>
        <v>0</v>
      </c>
      <c r="J24" s="279">
        <f t="shared" si="1"/>
        <v>0</v>
      </c>
    </row>
    <row r="25" spans="1:10" s="77" customFormat="1" ht="24.95" customHeight="1" x14ac:dyDescent="0.15">
      <c r="A25" s="369" t="s">
        <v>61</v>
      </c>
      <c r="B25" s="314"/>
      <c r="C25" s="356"/>
      <c r="D25" s="314"/>
      <c r="E25" s="356"/>
      <c r="F25" s="314"/>
      <c r="G25" s="356"/>
      <c r="H25" s="279">
        <f t="shared" si="0"/>
        <v>0</v>
      </c>
      <c r="I25" s="279">
        <f t="shared" si="0"/>
        <v>0</v>
      </c>
      <c r="J25" s="279">
        <f t="shared" si="1"/>
        <v>0</v>
      </c>
    </row>
    <row r="26" spans="1:10" s="77" customFormat="1" ht="24.95" customHeight="1" x14ac:dyDescent="0.15">
      <c r="A26" s="369" t="s">
        <v>62</v>
      </c>
      <c r="B26" s="314"/>
      <c r="C26" s="356"/>
      <c r="D26" s="314"/>
      <c r="E26" s="356"/>
      <c r="F26" s="314"/>
      <c r="G26" s="356"/>
      <c r="H26" s="279">
        <f t="shared" si="0"/>
        <v>0</v>
      </c>
      <c r="I26" s="279">
        <f t="shared" si="0"/>
        <v>0</v>
      </c>
      <c r="J26" s="279">
        <f t="shared" si="1"/>
        <v>0</v>
      </c>
    </row>
    <row r="27" spans="1:10" s="77" customFormat="1" ht="24.95" customHeight="1" x14ac:dyDescent="0.15">
      <c r="A27" s="369" t="s">
        <v>63</v>
      </c>
      <c r="B27" s="314"/>
      <c r="C27" s="356"/>
      <c r="D27" s="314"/>
      <c r="E27" s="356"/>
      <c r="F27" s="314"/>
      <c r="G27" s="356"/>
      <c r="H27" s="279">
        <f t="shared" si="0"/>
        <v>0</v>
      </c>
      <c r="I27" s="279">
        <f t="shared" si="0"/>
        <v>0</v>
      </c>
      <c r="J27" s="279">
        <f t="shared" si="1"/>
        <v>0</v>
      </c>
    </row>
    <row r="28" spans="1:10" s="77" customFormat="1" ht="24.95" customHeight="1" x14ac:dyDescent="0.15">
      <c r="A28" s="369" t="s">
        <v>64</v>
      </c>
      <c r="B28" s="314"/>
      <c r="C28" s="356"/>
      <c r="D28" s="314"/>
      <c r="E28" s="356"/>
      <c r="F28" s="314"/>
      <c r="G28" s="356"/>
      <c r="H28" s="279">
        <f t="shared" si="0"/>
        <v>0</v>
      </c>
      <c r="I28" s="279">
        <f t="shared" si="0"/>
        <v>0</v>
      </c>
      <c r="J28" s="279">
        <f t="shared" si="1"/>
        <v>0</v>
      </c>
    </row>
    <row r="29" spans="1:10" s="77" customFormat="1" ht="24.95" customHeight="1" x14ac:dyDescent="0.15">
      <c r="A29" s="369" t="s">
        <v>65</v>
      </c>
      <c r="B29" s="314"/>
      <c r="C29" s="356"/>
      <c r="D29" s="314"/>
      <c r="E29" s="356"/>
      <c r="F29" s="314"/>
      <c r="G29" s="356"/>
      <c r="H29" s="279">
        <f t="shared" si="0"/>
        <v>0</v>
      </c>
      <c r="I29" s="279">
        <f t="shared" si="0"/>
        <v>0</v>
      </c>
      <c r="J29" s="279">
        <f t="shared" si="1"/>
        <v>0</v>
      </c>
    </row>
    <row r="30" spans="1:10" s="77" customFormat="1" ht="24.95" customHeight="1" x14ac:dyDescent="0.15">
      <c r="A30" s="369" t="s">
        <v>66</v>
      </c>
      <c r="B30" s="314"/>
      <c r="C30" s="356"/>
      <c r="D30" s="314"/>
      <c r="E30" s="356"/>
      <c r="F30" s="314"/>
      <c r="G30" s="356"/>
      <c r="H30" s="279">
        <f t="shared" si="0"/>
        <v>0</v>
      </c>
      <c r="I30" s="279">
        <f t="shared" si="0"/>
        <v>0</v>
      </c>
      <c r="J30" s="279">
        <f t="shared" si="1"/>
        <v>0</v>
      </c>
    </row>
    <row r="31" spans="1:10" s="77" customFormat="1" ht="24.95" customHeight="1" x14ac:dyDescent="0.15">
      <c r="A31" s="369" t="s">
        <v>67</v>
      </c>
      <c r="B31" s="314"/>
      <c r="C31" s="356"/>
      <c r="D31" s="314"/>
      <c r="E31" s="356"/>
      <c r="F31" s="314"/>
      <c r="G31" s="356"/>
      <c r="H31" s="279">
        <f t="shared" si="0"/>
        <v>0</v>
      </c>
      <c r="I31" s="279">
        <f t="shared" si="0"/>
        <v>0</v>
      </c>
      <c r="J31" s="279">
        <f t="shared" si="1"/>
        <v>0</v>
      </c>
    </row>
    <row r="32" spans="1:10" s="77" customFormat="1" ht="24.95" customHeight="1" x14ac:dyDescent="0.15">
      <c r="A32" s="369" t="s">
        <v>68</v>
      </c>
      <c r="B32" s="314"/>
      <c r="C32" s="356"/>
      <c r="D32" s="314"/>
      <c r="E32" s="356"/>
      <c r="F32" s="314"/>
      <c r="G32" s="356"/>
      <c r="H32" s="279">
        <f t="shared" si="0"/>
        <v>0</v>
      </c>
      <c r="I32" s="279">
        <f t="shared" si="0"/>
        <v>0</v>
      </c>
      <c r="J32" s="279">
        <f t="shared" si="1"/>
        <v>0</v>
      </c>
    </row>
    <row r="33" spans="1:10" s="77" customFormat="1" ht="24.95" customHeight="1" x14ac:dyDescent="0.15">
      <c r="A33" s="369" t="s">
        <v>420</v>
      </c>
      <c r="B33" s="314"/>
      <c r="C33" s="356"/>
      <c r="D33" s="314"/>
      <c r="E33" s="356"/>
      <c r="F33" s="314"/>
      <c r="G33" s="356"/>
      <c r="H33" s="279">
        <f t="shared" si="0"/>
        <v>0</v>
      </c>
      <c r="I33" s="279">
        <f t="shared" si="0"/>
        <v>0</v>
      </c>
      <c r="J33" s="279">
        <f t="shared" si="1"/>
        <v>0</v>
      </c>
    </row>
    <row r="34" spans="1:10" s="77" customFormat="1" ht="24.95" customHeight="1" x14ac:dyDescent="0.15">
      <c r="A34" s="369" t="s">
        <v>421</v>
      </c>
      <c r="B34" s="314"/>
      <c r="C34" s="356"/>
      <c r="D34" s="314"/>
      <c r="E34" s="356"/>
      <c r="F34" s="314"/>
      <c r="G34" s="356"/>
      <c r="H34" s="279">
        <f t="shared" si="0"/>
        <v>0</v>
      </c>
      <c r="I34" s="279">
        <f t="shared" si="0"/>
        <v>0</v>
      </c>
      <c r="J34" s="279">
        <f t="shared" si="1"/>
        <v>0</v>
      </c>
    </row>
    <row r="35" spans="1:10" s="77" customFormat="1" ht="24.95" customHeight="1" x14ac:dyDescent="0.15">
      <c r="A35" s="369" t="s">
        <v>422</v>
      </c>
      <c r="B35" s="314"/>
      <c r="C35" s="356"/>
      <c r="D35" s="314"/>
      <c r="E35" s="356"/>
      <c r="F35" s="314"/>
      <c r="G35" s="356"/>
      <c r="H35" s="279">
        <f t="shared" si="0"/>
        <v>0</v>
      </c>
      <c r="I35" s="279">
        <f t="shared" si="0"/>
        <v>0</v>
      </c>
      <c r="J35" s="279">
        <f t="shared" si="1"/>
        <v>0</v>
      </c>
    </row>
    <row r="36" spans="1:10" s="77" customFormat="1" ht="24.95" customHeight="1" x14ac:dyDescent="0.15">
      <c r="A36" s="369" t="s">
        <v>69</v>
      </c>
      <c r="B36" s="314"/>
      <c r="C36" s="356"/>
      <c r="D36" s="314"/>
      <c r="E36" s="356"/>
      <c r="F36" s="314"/>
      <c r="G36" s="356"/>
      <c r="H36" s="279">
        <f t="shared" si="0"/>
        <v>0</v>
      </c>
      <c r="I36" s="279">
        <f t="shared" si="0"/>
        <v>0</v>
      </c>
      <c r="J36" s="279">
        <f t="shared" si="1"/>
        <v>0</v>
      </c>
    </row>
    <row r="37" spans="1:10" s="77" customFormat="1" ht="24.95" customHeight="1" x14ac:dyDescent="0.15">
      <c r="A37" s="369" t="s">
        <v>423</v>
      </c>
      <c r="B37" s="314"/>
      <c r="C37" s="356"/>
      <c r="D37" s="314"/>
      <c r="E37" s="356"/>
      <c r="F37" s="314"/>
      <c r="G37" s="356"/>
      <c r="H37" s="279">
        <f t="shared" si="0"/>
        <v>0</v>
      </c>
      <c r="I37" s="279">
        <f t="shared" si="0"/>
        <v>0</v>
      </c>
      <c r="J37" s="279">
        <f t="shared" si="1"/>
        <v>0</v>
      </c>
    </row>
    <row r="38" spans="1:10" s="77" customFormat="1" ht="24.95" customHeight="1" x14ac:dyDescent="0.15">
      <c r="A38" s="369" t="s">
        <v>424</v>
      </c>
      <c r="B38" s="314"/>
      <c r="C38" s="356"/>
      <c r="D38" s="314"/>
      <c r="E38" s="356"/>
      <c r="F38" s="314"/>
      <c r="G38" s="356"/>
      <c r="H38" s="279">
        <f t="shared" si="0"/>
        <v>0</v>
      </c>
      <c r="I38" s="279">
        <f t="shared" si="0"/>
        <v>0</v>
      </c>
      <c r="J38" s="279">
        <f t="shared" si="1"/>
        <v>0</v>
      </c>
    </row>
    <row r="39" spans="1:10" s="77" customFormat="1" ht="24.95" customHeight="1" x14ac:dyDescent="0.15">
      <c r="A39" s="369" t="s">
        <v>425</v>
      </c>
      <c r="B39" s="314"/>
      <c r="C39" s="356"/>
      <c r="D39" s="314"/>
      <c r="E39" s="356"/>
      <c r="F39" s="314"/>
      <c r="G39" s="356"/>
      <c r="H39" s="279">
        <f t="shared" si="0"/>
        <v>0</v>
      </c>
      <c r="I39" s="279">
        <f t="shared" si="0"/>
        <v>0</v>
      </c>
      <c r="J39" s="279">
        <f t="shared" si="1"/>
        <v>0</v>
      </c>
    </row>
    <row r="40" spans="1:10" s="77" customFormat="1" ht="24.95" customHeight="1" x14ac:dyDescent="0.15">
      <c r="A40" s="369" t="s">
        <v>70</v>
      </c>
      <c r="B40" s="314"/>
      <c r="C40" s="356"/>
      <c r="D40" s="314"/>
      <c r="E40" s="356"/>
      <c r="F40" s="314"/>
      <c r="G40" s="356"/>
      <c r="H40" s="279">
        <f t="shared" si="0"/>
        <v>0</v>
      </c>
      <c r="I40" s="279">
        <f t="shared" si="0"/>
        <v>0</v>
      </c>
      <c r="J40" s="279">
        <f t="shared" si="1"/>
        <v>0</v>
      </c>
    </row>
    <row r="41" spans="1:10" s="77" customFormat="1" ht="24.95" customHeight="1" x14ac:dyDescent="0.15">
      <c r="A41" s="369" t="s">
        <v>71</v>
      </c>
      <c r="B41" s="314"/>
      <c r="C41" s="356"/>
      <c r="D41" s="314"/>
      <c r="E41" s="356"/>
      <c r="F41" s="314"/>
      <c r="G41" s="356"/>
      <c r="H41" s="279">
        <f t="shared" si="0"/>
        <v>0</v>
      </c>
      <c r="I41" s="279">
        <f t="shared" si="0"/>
        <v>0</v>
      </c>
      <c r="J41" s="279">
        <f t="shared" si="1"/>
        <v>0</v>
      </c>
    </row>
    <row r="42" spans="1:10" s="77" customFormat="1" ht="24.95" customHeight="1" x14ac:dyDescent="0.15">
      <c r="A42" s="369" t="s">
        <v>72</v>
      </c>
      <c r="B42" s="314"/>
      <c r="C42" s="356"/>
      <c r="D42" s="314"/>
      <c r="E42" s="356"/>
      <c r="F42" s="314"/>
      <c r="G42" s="356"/>
      <c r="H42" s="279">
        <f t="shared" si="0"/>
        <v>0</v>
      </c>
      <c r="I42" s="279">
        <f t="shared" si="0"/>
        <v>0</v>
      </c>
      <c r="J42" s="279">
        <f t="shared" si="1"/>
        <v>0</v>
      </c>
    </row>
    <row r="43" spans="1:10" s="77" customFormat="1" ht="24.95" customHeight="1" x14ac:dyDescent="0.15">
      <c r="A43" s="369" t="s">
        <v>73</v>
      </c>
      <c r="B43" s="314"/>
      <c r="C43" s="356"/>
      <c r="D43" s="314"/>
      <c r="E43" s="356"/>
      <c r="F43" s="314"/>
      <c r="G43" s="356"/>
      <c r="H43" s="279">
        <f t="shared" si="0"/>
        <v>0</v>
      </c>
      <c r="I43" s="279">
        <f t="shared" si="0"/>
        <v>0</v>
      </c>
      <c r="J43" s="279">
        <f t="shared" si="1"/>
        <v>0</v>
      </c>
    </row>
    <row r="44" spans="1:10" s="77" customFormat="1" ht="24.95" customHeight="1" x14ac:dyDescent="0.15">
      <c r="A44" s="369" t="s">
        <v>74</v>
      </c>
      <c r="B44" s="314"/>
      <c r="C44" s="356"/>
      <c r="D44" s="314"/>
      <c r="E44" s="356"/>
      <c r="F44" s="314"/>
      <c r="G44" s="356"/>
      <c r="H44" s="279">
        <f t="shared" si="0"/>
        <v>0</v>
      </c>
      <c r="I44" s="279">
        <f t="shared" si="0"/>
        <v>0</v>
      </c>
      <c r="J44" s="279">
        <f t="shared" si="1"/>
        <v>0</v>
      </c>
    </row>
    <row r="45" spans="1:10" s="77" customFormat="1" ht="24.95" customHeight="1" x14ac:dyDescent="0.15">
      <c r="A45" s="369" t="s">
        <v>426</v>
      </c>
      <c r="B45" s="314"/>
      <c r="C45" s="356"/>
      <c r="D45" s="314"/>
      <c r="E45" s="356"/>
      <c r="F45" s="314"/>
      <c r="G45" s="356"/>
      <c r="H45" s="279">
        <f t="shared" si="0"/>
        <v>0</v>
      </c>
      <c r="I45" s="279">
        <f t="shared" si="0"/>
        <v>0</v>
      </c>
      <c r="J45" s="279">
        <f t="shared" si="1"/>
        <v>0</v>
      </c>
    </row>
    <row r="46" spans="1:10" s="77" customFormat="1" ht="24.95" customHeight="1" x14ac:dyDescent="0.15">
      <c r="A46" s="369" t="s">
        <v>75</v>
      </c>
      <c r="B46" s="314"/>
      <c r="C46" s="356"/>
      <c r="D46" s="314"/>
      <c r="E46" s="356"/>
      <c r="F46" s="314"/>
      <c r="G46" s="356"/>
      <c r="H46" s="279">
        <f t="shared" si="0"/>
        <v>0</v>
      </c>
      <c r="I46" s="279">
        <f t="shared" si="0"/>
        <v>0</v>
      </c>
      <c r="J46" s="279">
        <f t="shared" si="1"/>
        <v>0</v>
      </c>
    </row>
    <row r="47" spans="1:10" s="77" customFormat="1" ht="24.95" customHeight="1" x14ac:dyDescent="0.15">
      <c r="A47" s="369" t="s">
        <v>76</v>
      </c>
      <c r="B47" s="313"/>
      <c r="C47" s="357"/>
      <c r="D47" s="313"/>
      <c r="E47" s="357"/>
      <c r="F47" s="313"/>
      <c r="G47" s="357"/>
      <c r="H47" s="280">
        <f t="shared" si="0"/>
        <v>0</v>
      </c>
      <c r="I47" s="280">
        <f t="shared" si="0"/>
        <v>0</v>
      </c>
      <c r="J47" s="280">
        <f t="shared" si="1"/>
        <v>0</v>
      </c>
    </row>
    <row r="48" spans="1:10" s="77" customFormat="1" ht="15" customHeight="1" x14ac:dyDescent="0.15">
      <c r="A48" s="78" t="s">
        <v>77</v>
      </c>
      <c r="B48" s="281">
        <f t="shared" ref="B48:I48" si="2">SUM(B4:B47)</f>
        <v>1</v>
      </c>
      <c r="C48" s="281">
        <f t="shared" si="2"/>
        <v>4</v>
      </c>
      <c r="D48" s="281">
        <f t="shared" si="2"/>
        <v>0</v>
      </c>
      <c r="E48" s="281">
        <f t="shared" si="2"/>
        <v>0</v>
      </c>
      <c r="F48" s="281">
        <f t="shared" si="2"/>
        <v>3</v>
      </c>
      <c r="G48" s="281">
        <f t="shared" si="2"/>
        <v>0</v>
      </c>
      <c r="H48" s="281">
        <f t="shared" si="2"/>
        <v>4</v>
      </c>
      <c r="I48" s="281">
        <f t="shared" si="2"/>
        <v>4</v>
      </c>
      <c r="J48" s="281">
        <f>H48+I48</f>
        <v>8</v>
      </c>
    </row>
    <row r="49" spans="1:26" s="77" customFormat="1" ht="9.9499999999999993" customHeight="1" x14ac:dyDescent="0.15">
      <c r="A49" s="79"/>
      <c r="B49" s="79"/>
      <c r="C49" s="79"/>
      <c r="D49" s="79"/>
      <c r="E49" s="79"/>
      <c r="F49" s="79"/>
      <c r="G49" s="79"/>
      <c r="H49" s="79"/>
    </row>
    <row r="50" spans="1:26" s="77" customFormat="1" ht="15" customHeight="1" x14ac:dyDescent="0.15">
      <c r="A50" s="537" t="s">
        <v>122</v>
      </c>
      <c r="B50" s="545" t="s">
        <v>119</v>
      </c>
      <c r="C50" s="545"/>
      <c r="D50" s="545" t="s">
        <v>120</v>
      </c>
      <c r="E50" s="545"/>
      <c r="F50" s="545" t="s">
        <v>121</v>
      </c>
      <c r="G50" s="545"/>
      <c r="H50" s="545" t="s">
        <v>41</v>
      </c>
      <c r="I50" s="545"/>
      <c r="J50" s="545" t="s">
        <v>77</v>
      </c>
    </row>
    <row r="51" spans="1:26" s="77" customFormat="1" ht="15" customHeight="1" x14ac:dyDescent="0.15">
      <c r="A51" s="537"/>
      <c r="B51" s="78" t="s">
        <v>42</v>
      </c>
      <c r="C51" s="78" t="s">
        <v>43</v>
      </c>
      <c r="D51" s="78" t="s">
        <v>42</v>
      </c>
      <c r="E51" s="78" t="s">
        <v>43</v>
      </c>
      <c r="F51" s="78" t="s">
        <v>42</v>
      </c>
      <c r="G51" s="78" t="s">
        <v>43</v>
      </c>
      <c r="H51" s="78" t="s">
        <v>42</v>
      </c>
      <c r="I51" s="78" t="s">
        <v>43</v>
      </c>
      <c r="J51" s="545"/>
    </row>
    <row r="52" spans="1:26" s="77" customFormat="1" ht="24.95" customHeight="1" x14ac:dyDescent="0.15">
      <c r="A52" s="218" t="s">
        <v>79</v>
      </c>
      <c r="B52" s="306"/>
      <c r="C52" s="367"/>
      <c r="D52" s="306"/>
      <c r="E52" s="367"/>
      <c r="F52" s="306"/>
      <c r="G52" s="367"/>
      <c r="H52" s="278">
        <f>B52+D52+F52</f>
        <v>0</v>
      </c>
      <c r="I52" s="278">
        <f>C52+E52+G52</f>
        <v>0</v>
      </c>
      <c r="J52" s="278">
        <f>H52+I52</f>
        <v>0</v>
      </c>
    </row>
    <row r="53" spans="1:26" s="77" customFormat="1" ht="24.95" customHeight="1" x14ac:dyDescent="0.15">
      <c r="A53" s="219" t="s">
        <v>80</v>
      </c>
      <c r="B53" s="308"/>
      <c r="C53" s="368"/>
      <c r="D53" s="308"/>
      <c r="E53" s="368"/>
      <c r="F53" s="308"/>
      <c r="G53" s="368"/>
      <c r="H53" s="280">
        <f>B53+D53+F53</f>
        <v>0</v>
      </c>
      <c r="I53" s="280">
        <f>C53+E53+G53</f>
        <v>0</v>
      </c>
      <c r="J53" s="280">
        <f>H53+I53</f>
        <v>0</v>
      </c>
    </row>
    <row r="54" spans="1:26" s="77" customFormat="1" ht="15" customHeight="1" x14ac:dyDescent="0.15">
      <c r="A54" s="78" t="s">
        <v>77</v>
      </c>
      <c r="B54" s="281">
        <f>SUM(B52:B53)</f>
        <v>0</v>
      </c>
      <c r="C54" s="281">
        <f t="shared" ref="C54:I54" si="3">SUM(C52:C53)</f>
        <v>0</v>
      </c>
      <c r="D54" s="281">
        <f t="shared" si="3"/>
        <v>0</v>
      </c>
      <c r="E54" s="281">
        <f t="shared" si="3"/>
        <v>0</v>
      </c>
      <c r="F54" s="281">
        <f t="shared" si="3"/>
        <v>0</v>
      </c>
      <c r="G54" s="281">
        <f t="shared" si="3"/>
        <v>0</v>
      </c>
      <c r="H54" s="281">
        <f t="shared" si="3"/>
        <v>0</v>
      </c>
      <c r="I54" s="281">
        <f t="shared" si="3"/>
        <v>0</v>
      </c>
      <c r="J54" s="281">
        <f>H54+I54</f>
        <v>0</v>
      </c>
    </row>
    <row r="55" spans="1:26" s="77" customFormat="1" ht="9.9499999999999993" customHeight="1" x14ac:dyDescent="0.15">
      <c r="A55" s="79"/>
      <c r="B55" s="79"/>
      <c r="C55" s="79"/>
      <c r="D55" s="79"/>
      <c r="E55" s="79"/>
      <c r="F55" s="79"/>
      <c r="G55" s="79"/>
      <c r="H55" s="79"/>
    </row>
    <row r="56" spans="1:26" s="81" customFormat="1" ht="13.35" customHeight="1" x14ac:dyDescent="0.3">
      <c r="A56" s="374" t="s">
        <v>81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</row>
    <row r="57" spans="1:26" s="81" customFormat="1" ht="13.35" customHeight="1" x14ac:dyDescent="0.3">
      <c r="A57" s="376" t="s">
        <v>123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26" s="81" customFormat="1" ht="13.35" customHeight="1" x14ac:dyDescent="0.3">
      <c r="A58" s="375" t="s">
        <v>124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26" s="81" customFormat="1" ht="13.35" customHeight="1" x14ac:dyDescent="0.3">
      <c r="A59" s="109" t="s">
        <v>428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</row>
    <row r="60" spans="1:26" s="81" customFormat="1" ht="13.35" customHeight="1" x14ac:dyDescent="0.3">
      <c r="A60" s="109" t="s">
        <v>82</v>
      </c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</row>
    <row r="61" spans="1:26" s="81" customFormat="1" ht="26.45" customHeight="1" x14ac:dyDescent="0.3">
      <c r="A61" s="534" t="s">
        <v>429</v>
      </c>
      <c r="B61" s="534"/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</row>
    <row r="62" spans="1:26" s="471" customFormat="1" ht="14.25" customHeight="1" x14ac:dyDescent="0.3">
      <c r="A62" s="461" t="s">
        <v>527</v>
      </c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89"/>
      <c r="Y62" s="89"/>
      <c r="Z62" s="370"/>
    </row>
    <row r="63" spans="1:26" ht="12" customHeight="1" x14ac:dyDescent="0.3">
      <c r="B63" s="81"/>
      <c r="C63" s="81"/>
      <c r="D63" s="81"/>
      <c r="E63" s="81"/>
      <c r="F63" s="81"/>
      <c r="G63" s="81"/>
      <c r="H63" s="81"/>
    </row>
    <row r="64" spans="1:26" ht="12" customHeight="1" x14ac:dyDescent="0.3">
      <c r="B64" s="81"/>
      <c r="C64" s="81"/>
      <c r="D64" s="81"/>
      <c r="E64" s="81"/>
      <c r="F64" s="81"/>
      <c r="G64" s="81"/>
      <c r="H64" s="81"/>
    </row>
    <row r="69" ht="15" customHeight="1" x14ac:dyDescent="0.3"/>
  </sheetData>
  <sheetProtection algorithmName="SHA-512" hashValue="noK4AKjtzzHkcODpt9xcAbwuPJoLsXPFCFEFEqUyL+uYdklDQrrYF3tU5j+CFrSHUmYNpuo2OFMRtCfg3oomyQ==" saltValue="11BXG5R6kItq8Ei/uPiMtA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3" type="noConversion"/>
  <printOptions horizontalCentered="1"/>
  <pageMargins left="0.59055118110236227" right="0.19685039370078741" top="0.59055118110236227" bottom="0.39370078740157483" header="0" footer="0"/>
  <pageSetup paperSize="9" scale="56" orientation="portrait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J34" activePane="bottomRight" state="frozen"/>
      <selection activeCell="J10" sqref="J10"/>
      <selection pane="topRight" activeCell="J10" sqref="J10"/>
      <selection pane="bottomLeft" activeCell="J10" sqref="J10"/>
      <selection pane="bottomRight" activeCell="E28" sqref="E28"/>
    </sheetView>
  </sheetViews>
  <sheetFormatPr defaultColWidth="9.140625" defaultRowHeight="15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28" s="67" customFormat="1" ht="24.95" customHeight="1" x14ac:dyDescent="0.2">
      <c r="A1" s="546" t="s">
        <v>448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</row>
    <row r="2" spans="1:28" s="53" customFormat="1" ht="21.75" customHeight="1" x14ac:dyDescent="0.15">
      <c r="A2" s="537" t="s">
        <v>125</v>
      </c>
      <c r="B2" s="537" t="s">
        <v>126</v>
      </c>
      <c r="C2" s="537"/>
      <c r="D2" s="537" t="s">
        <v>127</v>
      </c>
      <c r="E2" s="537"/>
      <c r="F2" s="537" t="s">
        <v>128</v>
      </c>
      <c r="G2" s="537"/>
      <c r="H2" s="537" t="s">
        <v>129</v>
      </c>
      <c r="I2" s="537"/>
      <c r="J2" s="537" t="s">
        <v>130</v>
      </c>
      <c r="K2" s="537"/>
      <c r="L2" s="537" t="s">
        <v>131</v>
      </c>
      <c r="M2" s="537"/>
      <c r="N2" s="537" t="s">
        <v>132</v>
      </c>
      <c r="O2" s="537"/>
      <c r="P2" s="537" t="s">
        <v>133</v>
      </c>
      <c r="Q2" s="537"/>
      <c r="R2" s="537" t="s">
        <v>134</v>
      </c>
      <c r="S2" s="537"/>
      <c r="T2" s="537" t="s">
        <v>135</v>
      </c>
      <c r="U2" s="537"/>
      <c r="V2" s="537" t="s">
        <v>136</v>
      </c>
      <c r="W2" s="537"/>
      <c r="X2" s="537" t="s">
        <v>96</v>
      </c>
      <c r="Y2" s="537"/>
      <c r="Z2" s="537" t="s">
        <v>41</v>
      </c>
      <c r="AA2" s="537"/>
      <c r="AB2" s="537" t="s">
        <v>77</v>
      </c>
    </row>
    <row r="3" spans="1:28" s="53" customFormat="1" ht="15" customHeight="1" x14ac:dyDescent="0.15">
      <c r="A3" s="537"/>
      <c r="B3" s="68" t="s">
        <v>42</v>
      </c>
      <c r="C3" s="68" t="s">
        <v>43</v>
      </c>
      <c r="D3" s="68" t="s">
        <v>137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137</v>
      </c>
      <c r="U3" s="68" t="s">
        <v>43</v>
      </c>
      <c r="V3" s="68" t="s">
        <v>42</v>
      </c>
      <c r="W3" s="68" t="s">
        <v>138</v>
      </c>
      <c r="X3" s="68" t="s">
        <v>42</v>
      </c>
      <c r="Y3" s="68" t="s">
        <v>43</v>
      </c>
      <c r="Z3" s="68" t="s">
        <v>42</v>
      </c>
      <c r="AA3" s="68" t="s">
        <v>43</v>
      </c>
      <c r="AB3" s="537"/>
    </row>
    <row r="4" spans="1:28" s="53" customFormat="1" ht="24.95" customHeight="1" x14ac:dyDescent="0.15">
      <c r="A4" s="369" t="s">
        <v>44</v>
      </c>
      <c r="B4" s="312"/>
      <c r="C4" s="355"/>
      <c r="D4" s="312"/>
      <c r="E4" s="355"/>
      <c r="F4" s="312"/>
      <c r="G4" s="355"/>
      <c r="H4" s="312"/>
      <c r="I4" s="355"/>
      <c r="J4" s="312"/>
      <c r="K4" s="355"/>
      <c r="L4" s="312"/>
      <c r="M4" s="355"/>
      <c r="N4" s="312"/>
      <c r="O4" s="355"/>
      <c r="P4" s="312"/>
      <c r="Q4" s="355"/>
      <c r="R4" s="312"/>
      <c r="S4" s="355"/>
      <c r="T4" s="312"/>
      <c r="U4" s="355"/>
      <c r="V4" s="312"/>
      <c r="W4" s="355"/>
      <c r="X4" s="312"/>
      <c r="Y4" s="355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</row>
    <row r="5" spans="1:28" s="53" customFormat="1" ht="24.95" customHeight="1" x14ac:dyDescent="0.15">
      <c r="A5" s="369" t="s">
        <v>415</v>
      </c>
      <c r="B5" s="314"/>
      <c r="C5" s="356"/>
      <c r="D5" s="314"/>
      <c r="E5" s="356"/>
      <c r="F5" s="314"/>
      <c r="G5" s="356"/>
      <c r="H5" s="314"/>
      <c r="I5" s="356"/>
      <c r="J5" s="314"/>
      <c r="K5" s="356"/>
      <c r="L5" s="314"/>
      <c r="M5" s="356"/>
      <c r="N5" s="314"/>
      <c r="O5" s="356"/>
      <c r="P5" s="314"/>
      <c r="Q5" s="356"/>
      <c r="R5" s="314"/>
      <c r="S5" s="356"/>
      <c r="T5" s="314"/>
      <c r="U5" s="356"/>
      <c r="V5" s="314"/>
      <c r="W5" s="356"/>
      <c r="X5" s="314"/>
      <c r="Y5" s="356"/>
      <c r="Z5" s="225">
        <f t="shared" ref="Z5:AA47" si="0">B5+D5+F5+H5+J5+L5+N5+P5+R5+T5+V5+X5</f>
        <v>0</v>
      </c>
      <c r="AA5" s="225">
        <f t="shared" si="0"/>
        <v>0</v>
      </c>
      <c r="AB5" s="225">
        <f t="shared" ref="AB5:AB47" si="1">Z5+AA5</f>
        <v>0</v>
      </c>
    </row>
    <row r="6" spans="1:28" s="53" customFormat="1" ht="24.95" customHeight="1" x14ac:dyDescent="0.15">
      <c r="A6" s="369" t="s">
        <v>416</v>
      </c>
      <c r="B6" s="314"/>
      <c r="C6" s="356"/>
      <c r="D6" s="314"/>
      <c r="E6" s="356"/>
      <c r="F6" s="314"/>
      <c r="G6" s="356"/>
      <c r="H6" s="314"/>
      <c r="I6" s="356"/>
      <c r="J6" s="314"/>
      <c r="K6" s="356"/>
      <c r="L6" s="314"/>
      <c r="M6" s="356"/>
      <c r="N6" s="314"/>
      <c r="O6" s="356"/>
      <c r="P6" s="314"/>
      <c r="Q6" s="356"/>
      <c r="R6" s="314"/>
      <c r="S6" s="356"/>
      <c r="T6" s="314"/>
      <c r="U6" s="356"/>
      <c r="V6" s="314"/>
      <c r="W6" s="356"/>
      <c r="X6" s="314"/>
      <c r="Y6" s="356"/>
      <c r="Z6" s="225">
        <f t="shared" si="0"/>
        <v>0</v>
      </c>
      <c r="AA6" s="225">
        <f t="shared" si="0"/>
        <v>0</v>
      </c>
      <c r="AB6" s="225">
        <f t="shared" si="1"/>
        <v>0</v>
      </c>
    </row>
    <row r="7" spans="1:28" s="53" customFormat="1" ht="24.95" customHeight="1" x14ac:dyDescent="0.15">
      <c r="A7" s="369" t="s">
        <v>417</v>
      </c>
      <c r="B7" s="314"/>
      <c r="C7" s="356"/>
      <c r="D7" s="314"/>
      <c r="E7" s="356"/>
      <c r="F7" s="314"/>
      <c r="G7" s="356"/>
      <c r="H7" s="314"/>
      <c r="I7" s="356"/>
      <c r="J7" s="314"/>
      <c r="K7" s="356"/>
      <c r="L7" s="314"/>
      <c r="M7" s="356"/>
      <c r="N7" s="314"/>
      <c r="O7" s="356"/>
      <c r="P7" s="314"/>
      <c r="Q7" s="356"/>
      <c r="R7" s="314"/>
      <c r="S7" s="356"/>
      <c r="T7" s="314"/>
      <c r="U7" s="356"/>
      <c r="V7" s="314"/>
      <c r="W7" s="356"/>
      <c r="X7" s="314"/>
      <c r="Y7" s="356"/>
      <c r="Z7" s="225">
        <f t="shared" si="0"/>
        <v>0</v>
      </c>
      <c r="AA7" s="225">
        <f t="shared" si="0"/>
        <v>0</v>
      </c>
      <c r="AB7" s="225">
        <f t="shared" si="1"/>
        <v>0</v>
      </c>
    </row>
    <row r="8" spans="1:28" s="53" customFormat="1" ht="24.95" customHeight="1" x14ac:dyDescent="0.15">
      <c r="A8" s="369" t="s">
        <v>418</v>
      </c>
      <c r="B8" s="314"/>
      <c r="C8" s="356"/>
      <c r="D8" s="314"/>
      <c r="E8" s="356"/>
      <c r="F8" s="314"/>
      <c r="G8" s="356"/>
      <c r="H8" s="314"/>
      <c r="I8" s="356"/>
      <c r="J8" s="314"/>
      <c r="K8" s="356"/>
      <c r="L8" s="314"/>
      <c r="M8" s="356"/>
      <c r="N8" s="314"/>
      <c r="O8" s="356"/>
      <c r="P8" s="314"/>
      <c r="Q8" s="356"/>
      <c r="R8" s="314"/>
      <c r="S8" s="356"/>
      <c r="T8" s="314"/>
      <c r="U8" s="356"/>
      <c r="V8" s="314"/>
      <c r="W8" s="356"/>
      <c r="X8" s="314"/>
      <c r="Y8" s="356"/>
      <c r="Z8" s="225">
        <f t="shared" si="0"/>
        <v>0</v>
      </c>
      <c r="AA8" s="225">
        <f t="shared" si="0"/>
        <v>0</v>
      </c>
      <c r="AB8" s="225">
        <f t="shared" si="1"/>
        <v>0</v>
      </c>
    </row>
    <row r="9" spans="1:28" s="53" customFormat="1" ht="24.95" customHeight="1" x14ac:dyDescent="0.15">
      <c r="A9" s="369" t="s">
        <v>419</v>
      </c>
      <c r="B9" s="314"/>
      <c r="C9" s="356"/>
      <c r="D9" s="314"/>
      <c r="E9" s="356"/>
      <c r="F9" s="314"/>
      <c r="G9" s="356"/>
      <c r="H9" s="314"/>
      <c r="I9" s="356"/>
      <c r="J9" s="314"/>
      <c r="K9" s="356"/>
      <c r="L9" s="314"/>
      <c r="M9" s="356"/>
      <c r="N9" s="314"/>
      <c r="O9" s="356"/>
      <c r="P9" s="314"/>
      <c r="Q9" s="356"/>
      <c r="R9" s="314"/>
      <c r="S9" s="356"/>
      <c r="T9" s="314"/>
      <c r="U9" s="356"/>
      <c r="V9" s="314"/>
      <c r="W9" s="356"/>
      <c r="X9" s="314"/>
      <c r="Y9" s="356"/>
      <c r="Z9" s="225">
        <f t="shared" si="0"/>
        <v>0</v>
      </c>
      <c r="AA9" s="225">
        <f t="shared" si="0"/>
        <v>0</v>
      </c>
      <c r="AB9" s="225">
        <f t="shared" si="1"/>
        <v>0</v>
      </c>
    </row>
    <row r="10" spans="1:28" s="53" customFormat="1" ht="24.95" customHeight="1" x14ac:dyDescent="0.15">
      <c r="A10" s="369" t="s">
        <v>45</v>
      </c>
      <c r="B10" s="314"/>
      <c r="C10" s="356"/>
      <c r="D10" s="314"/>
      <c r="E10" s="356"/>
      <c r="F10" s="314"/>
      <c r="G10" s="356"/>
      <c r="H10" s="314"/>
      <c r="I10" s="356"/>
      <c r="J10" s="314"/>
      <c r="K10" s="356"/>
      <c r="L10" s="314"/>
      <c r="M10" s="356"/>
      <c r="N10" s="314"/>
      <c r="O10" s="356"/>
      <c r="P10" s="314"/>
      <c r="Q10" s="356"/>
      <c r="R10" s="314"/>
      <c r="S10" s="356">
        <v>1</v>
      </c>
      <c r="T10" s="314"/>
      <c r="U10" s="356"/>
      <c r="V10" s="314"/>
      <c r="W10" s="356"/>
      <c r="X10" s="314"/>
      <c r="Y10" s="356"/>
      <c r="Z10" s="225">
        <f t="shared" si="0"/>
        <v>0</v>
      </c>
      <c r="AA10" s="225">
        <f t="shared" si="0"/>
        <v>1</v>
      </c>
      <c r="AB10" s="225">
        <f t="shared" si="1"/>
        <v>1</v>
      </c>
    </row>
    <row r="11" spans="1:28" s="53" customFormat="1" ht="24.95" customHeight="1" x14ac:dyDescent="0.15">
      <c r="A11" s="369" t="s">
        <v>46</v>
      </c>
      <c r="B11" s="314"/>
      <c r="C11" s="356"/>
      <c r="D11" s="314"/>
      <c r="E11" s="356"/>
      <c r="F11" s="314"/>
      <c r="G11" s="356"/>
      <c r="H11" s="314"/>
      <c r="I11" s="356"/>
      <c r="J11" s="314"/>
      <c r="K11" s="356"/>
      <c r="L11" s="314"/>
      <c r="M11" s="356"/>
      <c r="N11" s="314"/>
      <c r="O11" s="356"/>
      <c r="P11" s="314"/>
      <c r="Q11" s="356">
        <v>1</v>
      </c>
      <c r="R11" s="314"/>
      <c r="S11" s="356"/>
      <c r="T11" s="314"/>
      <c r="U11" s="356">
        <v>2</v>
      </c>
      <c r="V11" s="314"/>
      <c r="W11" s="356"/>
      <c r="X11" s="314"/>
      <c r="Y11" s="356"/>
      <c r="Z11" s="225">
        <f t="shared" si="0"/>
        <v>0</v>
      </c>
      <c r="AA11" s="225">
        <f t="shared" si="0"/>
        <v>3</v>
      </c>
      <c r="AB11" s="225">
        <f t="shared" si="1"/>
        <v>3</v>
      </c>
    </row>
    <row r="12" spans="1:28" s="53" customFormat="1" ht="24.95" customHeight="1" x14ac:dyDescent="0.15">
      <c r="A12" s="369" t="s">
        <v>47</v>
      </c>
      <c r="B12" s="314"/>
      <c r="C12" s="356"/>
      <c r="D12" s="314"/>
      <c r="E12" s="356"/>
      <c r="F12" s="314"/>
      <c r="G12" s="356"/>
      <c r="H12" s="314"/>
      <c r="I12" s="356"/>
      <c r="J12" s="314"/>
      <c r="K12" s="356"/>
      <c r="L12" s="314"/>
      <c r="M12" s="356"/>
      <c r="N12" s="314"/>
      <c r="O12" s="356"/>
      <c r="P12" s="314"/>
      <c r="Q12" s="356"/>
      <c r="R12" s="314"/>
      <c r="S12" s="356"/>
      <c r="T12" s="314"/>
      <c r="U12" s="356"/>
      <c r="V12" s="314"/>
      <c r="W12" s="356"/>
      <c r="X12" s="314"/>
      <c r="Y12" s="356"/>
      <c r="Z12" s="225">
        <f t="shared" si="0"/>
        <v>0</v>
      </c>
      <c r="AA12" s="225">
        <f t="shared" si="0"/>
        <v>0</v>
      </c>
      <c r="AB12" s="225">
        <f t="shared" si="1"/>
        <v>0</v>
      </c>
    </row>
    <row r="13" spans="1:28" s="53" customFormat="1" ht="24.95" customHeight="1" x14ac:dyDescent="0.15">
      <c r="A13" s="369" t="s">
        <v>48</v>
      </c>
      <c r="B13" s="314"/>
      <c r="C13" s="356"/>
      <c r="D13" s="314"/>
      <c r="E13" s="356"/>
      <c r="F13" s="314"/>
      <c r="G13" s="356"/>
      <c r="H13" s="314"/>
      <c r="I13" s="356"/>
      <c r="J13" s="314"/>
      <c r="K13" s="356"/>
      <c r="L13" s="314"/>
      <c r="M13" s="356"/>
      <c r="N13" s="314"/>
      <c r="O13" s="356"/>
      <c r="P13" s="314"/>
      <c r="Q13" s="356"/>
      <c r="R13" s="314"/>
      <c r="S13" s="356"/>
      <c r="T13" s="314"/>
      <c r="U13" s="356"/>
      <c r="V13" s="314"/>
      <c r="W13" s="356"/>
      <c r="X13" s="314"/>
      <c r="Y13" s="356"/>
      <c r="Z13" s="225">
        <f t="shared" si="0"/>
        <v>0</v>
      </c>
      <c r="AA13" s="225">
        <f t="shared" si="0"/>
        <v>0</v>
      </c>
      <c r="AB13" s="225">
        <f t="shared" si="1"/>
        <v>0</v>
      </c>
    </row>
    <row r="14" spans="1:28" s="53" customFormat="1" ht="24.95" customHeight="1" x14ac:dyDescent="0.15">
      <c r="A14" s="369" t="s">
        <v>49</v>
      </c>
      <c r="B14" s="314"/>
      <c r="C14" s="356"/>
      <c r="D14" s="314"/>
      <c r="E14" s="356"/>
      <c r="F14" s="314"/>
      <c r="G14" s="356"/>
      <c r="H14" s="314"/>
      <c r="I14" s="356"/>
      <c r="J14" s="314"/>
      <c r="K14" s="356"/>
      <c r="L14" s="314"/>
      <c r="M14" s="356"/>
      <c r="N14" s="314"/>
      <c r="O14" s="356"/>
      <c r="P14" s="314"/>
      <c r="Q14" s="356"/>
      <c r="R14" s="314"/>
      <c r="S14" s="356"/>
      <c r="T14" s="314"/>
      <c r="U14" s="356"/>
      <c r="V14" s="314"/>
      <c r="W14" s="356"/>
      <c r="X14" s="314"/>
      <c r="Y14" s="356"/>
      <c r="Z14" s="225">
        <f t="shared" si="0"/>
        <v>0</v>
      </c>
      <c r="AA14" s="225">
        <f t="shared" si="0"/>
        <v>0</v>
      </c>
      <c r="AB14" s="225">
        <f t="shared" si="1"/>
        <v>0</v>
      </c>
    </row>
    <row r="15" spans="1:28" s="53" customFormat="1" ht="24.95" customHeight="1" x14ac:dyDescent="0.15">
      <c r="A15" s="369" t="s">
        <v>50</v>
      </c>
      <c r="B15" s="314"/>
      <c r="C15" s="356"/>
      <c r="D15" s="314"/>
      <c r="E15" s="356"/>
      <c r="F15" s="314"/>
      <c r="G15" s="356"/>
      <c r="H15" s="314"/>
      <c r="I15" s="356"/>
      <c r="J15" s="314"/>
      <c r="K15" s="356"/>
      <c r="L15" s="314"/>
      <c r="M15" s="356"/>
      <c r="N15" s="314"/>
      <c r="O15" s="356"/>
      <c r="P15" s="314"/>
      <c r="Q15" s="356"/>
      <c r="R15" s="314"/>
      <c r="S15" s="356"/>
      <c r="T15" s="314"/>
      <c r="U15" s="356"/>
      <c r="V15" s="314"/>
      <c r="W15" s="356"/>
      <c r="X15" s="314"/>
      <c r="Y15" s="356"/>
      <c r="Z15" s="225">
        <f t="shared" si="0"/>
        <v>0</v>
      </c>
      <c r="AA15" s="225">
        <f t="shared" si="0"/>
        <v>0</v>
      </c>
      <c r="AB15" s="225">
        <f t="shared" si="1"/>
        <v>0</v>
      </c>
    </row>
    <row r="16" spans="1:28" s="53" customFormat="1" ht="24.95" customHeight="1" x14ac:dyDescent="0.15">
      <c r="A16" s="369" t="s">
        <v>51</v>
      </c>
      <c r="B16" s="314"/>
      <c r="C16" s="356"/>
      <c r="D16" s="314"/>
      <c r="E16" s="356"/>
      <c r="F16" s="314"/>
      <c r="G16" s="356"/>
      <c r="H16" s="314"/>
      <c r="I16" s="356"/>
      <c r="J16" s="314"/>
      <c r="K16" s="356"/>
      <c r="L16" s="314"/>
      <c r="M16" s="356"/>
      <c r="N16" s="314"/>
      <c r="O16" s="356"/>
      <c r="P16" s="314"/>
      <c r="Q16" s="356"/>
      <c r="R16" s="314"/>
      <c r="S16" s="356"/>
      <c r="T16" s="314"/>
      <c r="U16" s="356"/>
      <c r="V16" s="314"/>
      <c r="W16" s="356"/>
      <c r="X16" s="314"/>
      <c r="Y16" s="356"/>
      <c r="Z16" s="225">
        <f t="shared" si="0"/>
        <v>0</v>
      </c>
      <c r="AA16" s="225">
        <f t="shared" si="0"/>
        <v>0</v>
      </c>
      <c r="AB16" s="225">
        <f t="shared" si="1"/>
        <v>0</v>
      </c>
    </row>
    <row r="17" spans="1:28" s="53" customFormat="1" ht="24.95" customHeight="1" x14ac:dyDescent="0.15">
      <c r="A17" s="369" t="s">
        <v>512</v>
      </c>
      <c r="B17" s="314"/>
      <c r="C17" s="356"/>
      <c r="D17" s="314"/>
      <c r="E17" s="356"/>
      <c r="F17" s="314"/>
      <c r="G17" s="356"/>
      <c r="H17" s="314"/>
      <c r="I17" s="356"/>
      <c r="J17" s="314"/>
      <c r="K17" s="356"/>
      <c r="L17" s="314"/>
      <c r="M17" s="356"/>
      <c r="N17" s="314"/>
      <c r="O17" s="356"/>
      <c r="P17" s="314"/>
      <c r="Q17" s="356"/>
      <c r="R17" s="314"/>
      <c r="S17" s="356"/>
      <c r="T17" s="314"/>
      <c r="U17" s="356"/>
      <c r="V17" s="314"/>
      <c r="W17" s="356"/>
      <c r="X17" s="314"/>
      <c r="Y17" s="356"/>
      <c r="Z17" s="225">
        <f t="shared" si="0"/>
        <v>0</v>
      </c>
      <c r="AA17" s="225">
        <f t="shared" si="0"/>
        <v>0</v>
      </c>
      <c r="AB17" s="225">
        <f t="shared" si="1"/>
        <v>0</v>
      </c>
    </row>
    <row r="18" spans="1:28" s="53" customFormat="1" ht="24.95" customHeight="1" x14ac:dyDescent="0.15">
      <c r="A18" s="369" t="s">
        <v>54</v>
      </c>
      <c r="B18" s="314"/>
      <c r="C18" s="356"/>
      <c r="D18" s="314"/>
      <c r="E18" s="356"/>
      <c r="F18" s="314"/>
      <c r="G18" s="356"/>
      <c r="H18" s="314"/>
      <c r="I18" s="356"/>
      <c r="J18" s="314"/>
      <c r="K18" s="356"/>
      <c r="L18" s="314"/>
      <c r="M18" s="356"/>
      <c r="N18" s="314"/>
      <c r="O18" s="356"/>
      <c r="P18" s="314"/>
      <c r="Q18" s="356"/>
      <c r="R18" s="314"/>
      <c r="S18" s="356"/>
      <c r="T18" s="314"/>
      <c r="U18" s="356"/>
      <c r="V18" s="314"/>
      <c r="W18" s="356"/>
      <c r="X18" s="314"/>
      <c r="Y18" s="356"/>
      <c r="Z18" s="225">
        <f t="shared" si="0"/>
        <v>0</v>
      </c>
      <c r="AA18" s="225">
        <f t="shared" si="0"/>
        <v>0</v>
      </c>
      <c r="AB18" s="225">
        <f t="shared" si="1"/>
        <v>0</v>
      </c>
    </row>
    <row r="19" spans="1:28" s="53" customFormat="1" ht="24.95" customHeight="1" x14ac:dyDescent="0.15">
      <c r="A19" s="369" t="s">
        <v>55</v>
      </c>
      <c r="B19" s="314"/>
      <c r="C19" s="356"/>
      <c r="D19" s="314"/>
      <c r="E19" s="356"/>
      <c r="F19" s="314"/>
      <c r="G19" s="356"/>
      <c r="H19" s="314"/>
      <c r="I19" s="356"/>
      <c r="J19" s="314"/>
      <c r="K19" s="356"/>
      <c r="L19" s="314"/>
      <c r="M19" s="356"/>
      <c r="N19" s="314"/>
      <c r="O19" s="356"/>
      <c r="P19" s="314"/>
      <c r="Q19" s="356"/>
      <c r="R19" s="314"/>
      <c r="S19" s="356"/>
      <c r="T19" s="314"/>
      <c r="U19" s="356"/>
      <c r="V19" s="314"/>
      <c r="W19" s="356"/>
      <c r="X19" s="314"/>
      <c r="Y19" s="356"/>
      <c r="Z19" s="225">
        <f t="shared" si="0"/>
        <v>0</v>
      </c>
      <c r="AA19" s="225">
        <f t="shared" si="0"/>
        <v>0</v>
      </c>
      <c r="AB19" s="225">
        <f t="shared" si="1"/>
        <v>0</v>
      </c>
    </row>
    <row r="20" spans="1:28" s="53" customFormat="1" ht="24.95" customHeight="1" x14ac:dyDescent="0.15">
      <c r="A20" s="369" t="s">
        <v>56</v>
      </c>
      <c r="B20" s="314"/>
      <c r="C20" s="356"/>
      <c r="D20" s="314"/>
      <c r="E20" s="356"/>
      <c r="F20" s="314"/>
      <c r="G20" s="356"/>
      <c r="H20" s="314"/>
      <c r="I20" s="356"/>
      <c r="J20" s="314"/>
      <c r="K20" s="356"/>
      <c r="L20" s="314"/>
      <c r="M20" s="356"/>
      <c r="N20" s="314"/>
      <c r="O20" s="356"/>
      <c r="P20" s="314"/>
      <c r="Q20" s="356"/>
      <c r="R20" s="314">
        <v>1</v>
      </c>
      <c r="S20" s="356">
        <v>2</v>
      </c>
      <c r="T20" s="314">
        <v>2</v>
      </c>
      <c r="U20" s="356">
        <v>2</v>
      </c>
      <c r="V20" s="314"/>
      <c r="W20" s="356">
        <v>1</v>
      </c>
      <c r="X20" s="314"/>
      <c r="Y20" s="356"/>
      <c r="Z20" s="225">
        <f t="shared" si="0"/>
        <v>3</v>
      </c>
      <c r="AA20" s="225">
        <f t="shared" si="0"/>
        <v>5</v>
      </c>
      <c r="AB20" s="225">
        <f t="shared" si="1"/>
        <v>8</v>
      </c>
    </row>
    <row r="21" spans="1:28" s="53" customFormat="1" ht="24.95" customHeight="1" x14ac:dyDescent="0.15">
      <c r="A21" s="369" t="s">
        <v>57</v>
      </c>
      <c r="B21" s="314"/>
      <c r="C21" s="356"/>
      <c r="D21" s="314"/>
      <c r="E21" s="356"/>
      <c r="F21" s="314"/>
      <c r="G21" s="356"/>
      <c r="H21" s="314"/>
      <c r="I21" s="356"/>
      <c r="J21" s="314"/>
      <c r="K21" s="356"/>
      <c r="L21" s="314"/>
      <c r="M21" s="356"/>
      <c r="N21" s="314"/>
      <c r="O21" s="356"/>
      <c r="P21" s="314"/>
      <c r="Q21" s="356">
        <v>1</v>
      </c>
      <c r="R21" s="314"/>
      <c r="S21" s="356"/>
      <c r="T21" s="314">
        <v>1</v>
      </c>
      <c r="U21" s="356">
        <v>1</v>
      </c>
      <c r="V21" s="314"/>
      <c r="W21" s="356"/>
      <c r="X21" s="314"/>
      <c r="Y21" s="356"/>
      <c r="Z21" s="225">
        <f t="shared" si="0"/>
        <v>1</v>
      </c>
      <c r="AA21" s="225">
        <f t="shared" si="0"/>
        <v>2</v>
      </c>
      <c r="AB21" s="225">
        <f t="shared" si="1"/>
        <v>3</v>
      </c>
    </row>
    <row r="22" spans="1:28" s="53" customFormat="1" ht="24.95" customHeight="1" x14ac:dyDescent="0.15">
      <c r="A22" s="369" t="s">
        <v>58</v>
      </c>
      <c r="B22" s="314"/>
      <c r="C22" s="356"/>
      <c r="D22" s="314"/>
      <c r="E22" s="356"/>
      <c r="F22" s="314"/>
      <c r="G22" s="356"/>
      <c r="H22" s="314"/>
      <c r="I22" s="356"/>
      <c r="J22" s="314"/>
      <c r="K22" s="356"/>
      <c r="L22" s="314"/>
      <c r="M22" s="356"/>
      <c r="N22" s="314"/>
      <c r="O22" s="356"/>
      <c r="P22" s="314"/>
      <c r="Q22" s="356"/>
      <c r="R22" s="314"/>
      <c r="S22" s="356"/>
      <c r="T22" s="314"/>
      <c r="U22" s="356"/>
      <c r="V22" s="314"/>
      <c r="W22" s="356"/>
      <c r="X22" s="314"/>
      <c r="Y22" s="356"/>
      <c r="Z22" s="225">
        <f t="shared" si="0"/>
        <v>0</v>
      </c>
      <c r="AA22" s="225">
        <f t="shared" si="0"/>
        <v>0</v>
      </c>
      <c r="AB22" s="225">
        <f t="shared" si="1"/>
        <v>0</v>
      </c>
    </row>
    <row r="23" spans="1:28" s="53" customFormat="1" ht="24.95" customHeight="1" x14ac:dyDescent="0.15">
      <c r="A23" s="369" t="s">
        <v>59</v>
      </c>
      <c r="B23" s="314"/>
      <c r="C23" s="356"/>
      <c r="D23" s="314"/>
      <c r="E23" s="356"/>
      <c r="F23" s="314"/>
      <c r="G23" s="356"/>
      <c r="H23" s="314"/>
      <c r="I23" s="356"/>
      <c r="J23" s="314"/>
      <c r="K23" s="356"/>
      <c r="L23" s="314"/>
      <c r="M23" s="356"/>
      <c r="N23" s="314"/>
      <c r="O23" s="356"/>
      <c r="P23" s="314"/>
      <c r="Q23" s="356"/>
      <c r="R23" s="314"/>
      <c r="S23" s="356"/>
      <c r="T23" s="314"/>
      <c r="U23" s="356"/>
      <c r="V23" s="314"/>
      <c r="W23" s="356"/>
      <c r="X23" s="314"/>
      <c r="Y23" s="356"/>
      <c r="Z23" s="225">
        <f t="shared" si="0"/>
        <v>0</v>
      </c>
      <c r="AA23" s="225">
        <f t="shared" si="0"/>
        <v>0</v>
      </c>
      <c r="AB23" s="225">
        <f t="shared" si="1"/>
        <v>0</v>
      </c>
    </row>
    <row r="24" spans="1:28" s="53" customFormat="1" ht="24.95" customHeight="1" x14ac:dyDescent="0.15">
      <c r="A24" s="369" t="s">
        <v>60</v>
      </c>
      <c r="B24" s="314"/>
      <c r="C24" s="356"/>
      <c r="D24" s="314"/>
      <c r="E24" s="356"/>
      <c r="F24" s="314"/>
      <c r="G24" s="356"/>
      <c r="H24" s="314"/>
      <c r="I24" s="356"/>
      <c r="J24" s="314"/>
      <c r="K24" s="356"/>
      <c r="L24" s="314"/>
      <c r="M24" s="356"/>
      <c r="N24" s="314"/>
      <c r="O24" s="356"/>
      <c r="P24" s="314"/>
      <c r="Q24" s="356"/>
      <c r="R24" s="314"/>
      <c r="S24" s="356"/>
      <c r="T24" s="314"/>
      <c r="U24" s="356"/>
      <c r="V24" s="314"/>
      <c r="W24" s="356"/>
      <c r="X24" s="314"/>
      <c r="Y24" s="356"/>
      <c r="Z24" s="225">
        <f t="shared" si="0"/>
        <v>0</v>
      </c>
      <c r="AA24" s="225">
        <f t="shared" si="0"/>
        <v>0</v>
      </c>
      <c r="AB24" s="225">
        <f t="shared" si="1"/>
        <v>0</v>
      </c>
    </row>
    <row r="25" spans="1:28" s="53" customFormat="1" ht="24.95" customHeight="1" x14ac:dyDescent="0.15">
      <c r="A25" s="369" t="s">
        <v>61</v>
      </c>
      <c r="B25" s="314"/>
      <c r="C25" s="356"/>
      <c r="D25" s="314"/>
      <c r="E25" s="356"/>
      <c r="F25" s="314"/>
      <c r="G25" s="356"/>
      <c r="H25" s="314"/>
      <c r="I25" s="356"/>
      <c r="J25" s="314"/>
      <c r="K25" s="356"/>
      <c r="L25" s="314"/>
      <c r="M25" s="356"/>
      <c r="N25" s="314"/>
      <c r="O25" s="356"/>
      <c r="P25" s="314"/>
      <c r="Q25" s="356"/>
      <c r="R25" s="314"/>
      <c r="S25" s="356"/>
      <c r="T25" s="314"/>
      <c r="U25" s="356"/>
      <c r="V25" s="314"/>
      <c r="W25" s="356"/>
      <c r="X25" s="314"/>
      <c r="Y25" s="356"/>
      <c r="Z25" s="225">
        <f t="shared" si="0"/>
        <v>0</v>
      </c>
      <c r="AA25" s="225">
        <f t="shared" si="0"/>
        <v>0</v>
      </c>
      <c r="AB25" s="225">
        <f t="shared" si="1"/>
        <v>0</v>
      </c>
    </row>
    <row r="26" spans="1:28" s="53" customFormat="1" ht="24.95" customHeight="1" x14ac:dyDescent="0.15">
      <c r="A26" s="369" t="s">
        <v>62</v>
      </c>
      <c r="B26" s="314"/>
      <c r="C26" s="356"/>
      <c r="D26" s="314"/>
      <c r="E26" s="356"/>
      <c r="F26" s="314"/>
      <c r="G26" s="356"/>
      <c r="H26" s="314"/>
      <c r="I26" s="356"/>
      <c r="J26" s="314"/>
      <c r="K26" s="356"/>
      <c r="L26" s="314"/>
      <c r="M26" s="356"/>
      <c r="N26" s="314"/>
      <c r="O26" s="356"/>
      <c r="P26" s="314"/>
      <c r="Q26" s="356"/>
      <c r="R26" s="314"/>
      <c r="S26" s="356"/>
      <c r="T26" s="314"/>
      <c r="U26" s="356"/>
      <c r="V26" s="314"/>
      <c r="W26" s="356"/>
      <c r="X26" s="314"/>
      <c r="Y26" s="356"/>
      <c r="Z26" s="225">
        <f t="shared" si="0"/>
        <v>0</v>
      </c>
      <c r="AA26" s="225">
        <f t="shared" si="0"/>
        <v>0</v>
      </c>
      <c r="AB26" s="225">
        <f t="shared" si="1"/>
        <v>0</v>
      </c>
    </row>
    <row r="27" spans="1:28" s="53" customFormat="1" ht="24.95" customHeight="1" x14ac:dyDescent="0.15">
      <c r="A27" s="369" t="s">
        <v>63</v>
      </c>
      <c r="B27" s="314"/>
      <c r="C27" s="356"/>
      <c r="D27" s="314"/>
      <c r="E27" s="356"/>
      <c r="F27" s="314"/>
      <c r="G27" s="356"/>
      <c r="H27" s="314"/>
      <c r="I27" s="356"/>
      <c r="J27" s="314"/>
      <c r="K27" s="356"/>
      <c r="L27" s="314"/>
      <c r="M27" s="356"/>
      <c r="N27" s="314"/>
      <c r="O27" s="356"/>
      <c r="P27" s="314"/>
      <c r="Q27" s="356"/>
      <c r="R27" s="314"/>
      <c r="S27" s="356"/>
      <c r="T27" s="314"/>
      <c r="U27" s="356"/>
      <c r="V27" s="314"/>
      <c r="W27" s="356"/>
      <c r="X27" s="314"/>
      <c r="Y27" s="356"/>
      <c r="Z27" s="225">
        <f t="shared" si="0"/>
        <v>0</v>
      </c>
      <c r="AA27" s="225">
        <f t="shared" si="0"/>
        <v>0</v>
      </c>
      <c r="AB27" s="225">
        <f t="shared" si="1"/>
        <v>0</v>
      </c>
    </row>
    <row r="28" spans="1:28" s="53" customFormat="1" ht="24.95" customHeight="1" x14ac:dyDescent="0.15">
      <c r="A28" s="369" t="s">
        <v>64</v>
      </c>
      <c r="B28" s="314"/>
      <c r="C28" s="356"/>
      <c r="D28" s="314"/>
      <c r="E28" s="356"/>
      <c r="F28" s="314"/>
      <c r="G28" s="356"/>
      <c r="H28" s="314"/>
      <c r="I28" s="356"/>
      <c r="J28" s="314"/>
      <c r="K28" s="356"/>
      <c r="L28" s="314"/>
      <c r="M28" s="356"/>
      <c r="N28" s="314"/>
      <c r="O28" s="356"/>
      <c r="P28" s="314"/>
      <c r="Q28" s="356"/>
      <c r="R28" s="314"/>
      <c r="S28" s="356"/>
      <c r="T28" s="314"/>
      <c r="U28" s="356"/>
      <c r="V28" s="314"/>
      <c r="W28" s="356"/>
      <c r="X28" s="314"/>
      <c r="Y28" s="356"/>
      <c r="Z28" s="225">
        <f t="shared" si="0"/>
        <v>0</v>
      </c>
      <c r="AA28" s="225">
        <f t="shared" si="0"/>
        <v>0</v>
      </c>
      <c r="AB28" s="225">
        <f t="shared" si="1"/>
        <v>0</v>
      </c>
    </row>
    <row r="29" spans="1:28" s="53" customFormat="1" ht="24.95" customHeight="1" x14ac:dyDescent="0.15">
      <c r="A29" s="369" t="s">
        <v>65</v>
      </c>
      <c r="B29" s="314"/>
      <c r="C29" s="356"/>
      <c r="D29" s="314"/>
      <c r="E29" s="356"/>
      <c r="F29" s="314"/>
      <c r="G29" s="356"/>
      <c r="H29" s="314"/>
      <c r="I29" s="356"/>
      <c r="J29" s="314"/>
      <c r="K29" s="356"/>
      <c r="L29" s="314"/>
      <c r="M29" s="356"/>
      <c r="N29" s="314"/>
      <c r="O29" s="356"/>
      <c r="P29" s="314"/>
      <c r="Q29" s="356"/>
      <c r="R29" s="314"/>
      <c r="S29" s="356"/>
      <c r="T29" s="314"/>
      <c r="U29" s="356"/>
      <c r="V29" s="314"/>
      <c r="W29" s="356"/>
      <c r="X29" s="314"/>
      <c r="Y29" s="356"/>
      <c r="Z29" s="225">
        <f t="shared" si="0"/>
        <v>0</v>
      </c>
      <c r="AA29" s="225">
        <f t="shared" si="0"/>
        <v>0</v>
      </c>
      <c r="AB29" s="225">
        <f t="shared" si="1"/>
        <v>0</v>
      </c>
    </row>
    <row r="30" spans="1:28" s="53" customFormat="1" ht="24.95" customHeight="1" x14ac:dyDescent="0.15">
      <c r="A30" s="369" t="s">
        <v>66</v>
      </c>
      <c r="B30" s="314"/>
      <c r="C30" s="356"/>
      <c r="D30" s="314"/>
      <c r="E30" s="356"/>
      <c r="F30" s="314"/>
      <c r="G30" s="356"/>
      <c r="H30" s="314"/>
      <c r="I30" s="356"/>
      <c r="J30" s="314"/>
      <c r="K30" s="356"/>
      <c r="L30" s="314"/>
      <c r="M30" s="356"/>
      <c r="N30" s="314"/>
      <c r="O30" s="356"/>
      <c r="P30" s="314"/>
      <c r="Q30" s="356"/>
      <c r="R30" s="314"/>
      <c r="S30" s="356"/>
      <c r="T30" s="314"/>
      <c r="U30" s="356"/>
      <c r="V30" s="314"/>
      <c r="W30" s="356"/>
      <c r="X30" s="314"/>
      <c r="Y30" s="356"/>
      <c r="Z30" s="225">
        <f t="shared" si="0"/>
        <v>0</v>
      </c>
      <c r="AA30" s="225">
        <f t="shared" si="0"/>
        <v>0</v>
      </c>
      <c r="AB30" s="225">
        <f t="shared" si="1"/>
        <v>0</v>
      </c>
    </row>
    <row r="31" spans="1:28" s="53" customFormat="1" ht="24.95" customHeight="1" x14ac:dyDescent="0.15">
      <c r="A31" s="369" t="s">
        <v>67</v>
      </c>
      <c r="B31" s="314"/>
      <c r="C31" s="356"/>
      <c r="D31" s="314"/>
      <c r="E31" s="356"/>
      <c r="F31" s="314"/>
      <c r="G31" s="356"/>
      <c r="H31" s="314"/>
      <c r="I31" s="356"/>
      <c r="J31" s="314"/>
      <c r="K31" s="356"/>
      <c r="L31" s="314"/>
      <c r="M31" s="356"/>
      <c r="N31" s="314"/>
      <c r="O31" s="356"/>
      <c r="P31" s="314"/>
      <c r="Q31" s="356"/>
      <c r="R31" s="314"/>
      <c r="S31" s="356"/>
      <c r="T31" s="314"/>
      <c r="U31" s="356"/>
      <c r="V31" s="314"/>
      <c r="W31" s="356"/>
      <c r="X31" s="314"/>
      <c r="Y31" s="356"/>
      <c r="Z31" s="225">
        <f t="shared" si="0"/>
        <v>0</v>
      </c>
      <c r="AA31" s="225">
        <f t="shared" si="0"/>
        <v>0</v>
      </c>
      <c r="AB31" s="225">
        <f t="shared" si="1"/>
        <v>0</v>
      </c>
    </row>
    <row r="32" spans="1:28" s="53" customFormat="1" ht="24.95" customHeight="1" x14ac:dyDescent="0.15">
      <c r="A32" s="369" t="s">
        <v>68</v>
      </c>
      <c r="B32" s="314"/>
      <c r="C32" s="356"/>
      <c r="D32" s="314"/>
      <c r="E32" s="356"/>
      <c r="F32" s="314"/>
      <c r="G32" s="356"/>
      <c r="H32" s="314"/>
      <c r="I32" s="356"/>
      <c r="J32" s="314"/>
      <c r="K32" s="356"/>
      <c r="L32" s="314"/>
      <c r="M32" s="356"/>
      <c r="N32" s="314"/>
      <c r="O32" s="356"/>
      <c r="P32" s="314"/>
      <c r="Q32" s="356"/>
      <c r="R32" s="314"/>
      <c r="S32" s="356"/>
      <c r="T32" s="314"/>
      <c r="U32" s="356"/>
      <c r="V32" s="314"/>
      <c r="W32" s="356"/>
      <c r="X32" s="314"/>
      <c r="Y32" s="356"/>
      <c r="Z32" s="225">
        <f t="shared" si="0"/>
        <v>0</v>
      </c>
      <c r="AA32" s="225">
        <f t="shared" si="0"/>
        <v>0</v>
      </c>
      <c r="AB32" s="225">
        <f t="shared" si="1"/>
        <v>0</v>
      </c>
    </row>
    <row r="33" spans="1:28" s="53" customFormat="1" ht="24.95" customHeight="1" x14ac:dyDescent="0.15">
      <c r="A33" s="369" t="s">
        <v>420</v>
      </c>
      <c r="B33" s="314"/>
      <c r="C33" s="356"/>
      <c r="D33" s="314"/>
      <c r="E33" s="356"/>
      <c r="F33" s="314"/>
      <c r="G33" s="356"/>
      <c r="H33" s="314"/>
      <c r="I33" s="356"/>
      <c r="J33" s="314"/>
      <c r="K33" s="356"/>
      <c r="L33" s="314"/>
      <c r="M33" s="356"/>
      <c r="N33" s="314"/>
      <c r="O33" s="356"/>
      <c r="P33" s="314"/>
      <c r="Q33" s="356"/>
      <c r="R33" s="314"/>
      <c r="S33" s="356"/>
      <c r="T33" s="314"/>
      <c r="U33" s="356"/>
      <c r="V33" s="314"/>
      <c r="W33" s="356"/>
      <c r="X33" s="314"/>
      <c r="Y33" s="356"/>
      <c r="Z33" s="225">
        <f t="shared" si="0"/>
        <v>0</v>
      </c>
      <c r="AA33" s="225">
        <f t="shared" si="0"/>
        <v>0</v>
      </c>
      <c r="AB33" s="225">
        <f t="shared" si="1"/>
        <v>0</v>
      </c>
    </row>
    <row r="34" spans="1:28" s="53" customFormat="1" ht="24.95" customHeight="1" x14ac:dyDescent="0.15">
      <c r="A34" s="369" t="s">
        <v>421</v>
      </c>
      <c r="B34" s="314"/>
      <c r="C34" s="356"/>
      <c r="D34" s="314"/>
      <c r="E34" s="356"/>
      <c r="F34" s="314"/>
      <c r="G34" s="356"/>
      <c r="H34" s="314"/>
      <c r="I34" s="356"/>
      <c r="J34" s="314"/>
      <c r="K34" s="356"/>
      <c r="L34" s="314"/>
      <c r="M34" s="356"/>
      <c r="N34" s="314"/>
      <c r="O34" s="356"/>
      <c r="P34" s="314"/>
      <c r="Q34" s="356"/>
      <c r="R34" s="314"/>
      <c r="S34" s="356"/>
      <c r="T34" s="314"/>
      <c r="U34" s="356"/>
      <c r="V34" s="314"/>
      <c r="W34" s="356"/>
      <c r="X34" s="314"/>
      <c r="Y34" s="356"/>
      <c r="Z34" s="225">
        <f t="shared" si="0"/>
        <v>0</v>
      </c>
      <c r="AA34" s="225">
        <f t="shared" si="0"/>
        <v>0</v>
      </c>
      <c r="AB34" s="225">
        <f t="shared" si="1"/>
        <v>0</v>
      </c>
    </row>
    <row r="35" spans="1:28" s="53" customFormat="1" ht="24.95" customHeight="1" x14ac:dyDescent="0.15">
      <c r="A35" s="369" t="s">
        <v>422</v>
      </c>
      <c r="B35" s="314"/>
      <c r="C35" s="356"/>
      <c r="D35" s="314"/>
      <c r="E35" s="356"/>
      <c r="F35" s="314"/>
      <c r="G35" s="356"/>
      <c r="H35" s="314"/>
      <c r="I35" s="356"/>
      <c r="J35" s="314"/>
      <c r="K35" s="356"/>
      <c r="L35" s="314"/>
      <c r="M35" s="356"/>
      <c r="N35" s="314"/>
      <c r="O35" s="356"/>
      <c r="P35" s="314"/>
      <c r="Q35" s="356"/>
      <c r="R35" s="314"/>
      <c r="S35" s="356"/>
      <c r="T35" s="314"/>
      <c r="U35" s="356"/>
      <c r="V35" s="314"/>
      <c r="W35" s="356"/>
      <c r="X35" s="314"/>
      <c r="Y35" s="356"/>
      <c r="Z35" s="225">
        <f t="shared" si="0"/>
        <v>0</v>
      </c>
      <c r="AA35" s="225">
        <f t="shared" si="0"/>
        <v>0</v>
      </c>
      <c r="AB35" s="225">
        <f t="shared" si="1"/>
        <v>0</v>
      </c>
    </row>
    <row r="36" spans="1:28" s="53" customFormat="1" ht="24.95" customHeight="1" x14ac:dyDescent="0.15">
      <c r="A36" s="369" t="s">
        <v>69</v>
      </c>
      <c r="B36" s="314"/>
      <c r="C36" s="356"/>
      <c r="D36" s="314"/>
      <c r="E36" s="356"/>
      <c r="F36" s="314"/>
      <c r="G36" s="356"/>
      <c r="H36" s="314"/>
      <c r="I36" s="356"/>
      <c r="J36" s="314"/>
      <c r="K36" s="356"/>
      <c r="L36" s="314"/>
      <c r="M36" s="356"/>
      <c r="N36" s="314"/>
      <c r="O36" s="356"/>
      <c r="P36" s="314"/>
      <c r="Q36" s="356"/>
      <c r="R36" s="314"/>
      <c r="S36" s="356"/>
      <c r="T36" s="314"/>
      <c r="U36" s="356"/>
      <c r="V36" s="314"/>
      <c r="W36" s="356"/>
      <c r="X36" s="314"/>
      <c r="Y36" s="356"/>
      <c r="Z36" s="225">
        <f t="shared" si="0"/>
        <v>0</v>
      </c>
      <c r="AA36" s="225">
        <f t="shared" si="0"/>
        <v>0</v>
      </c>
      <c r="AB36" s="225">
        <f t="shared" si="1"/>
        <v>0</v>
      </c>
    </row>
    <row r="37" spans="1:28" s="53" customFormat="1" ht="24.95" customHeight="1" x14ac:dyDescent="0.15">
      <c r="A37" s="369" t="s">
        <v>423</v>
      </c>
      <c r="B37" s="314"/>
      <c r="C37" s="356"/>
      <c r="D37" s="314"/>
      <c r="E37" s="356"/>
      <c r="F37" s="314"/>
      <c r="G37" s="356"/>
      <c r="H37" s="314"/>
      <c r="I37" s="356"/>
      <c r="J37" s="314"/>
      <c r="K37" s="356"/>
      <c r="L37" s="314"/>
      <c r="M37" s="356"/>
      <c r="N37" s="314"/>
      <c r="O37" s="356"/>
      <c r="P37" s="314"/>
      <c r="Q37" s="356"/>
      <c r="R37" s="314"/>
      <c r="S37" s="356"/>
      <c r="T37" s="314"/>
      <c r="U37" s="356"/>
      <c r="V37" s="314"/>
      <c r="W37" s="356"/>
      <c r="X37" s="314"/>
      <c r="Y37" s="356"/>
      <c r="Z37" s="225">
        <f t="shared" si="0"/>
        <v>0</v>
      </c>
      <c r="AA37" s="225">
        <f t="shared" si="0"/>
        <v>0</v>
      </c>
      <c r="AB37" s="225">
        <f t="shared" si="1"/>
        <v>0</v>
      </c>
    </row>
    <row r="38" spans="1:28" s="53" customFormat="1" ht="24.95" customHeight="1" x14ac:dyDescent="0.15">
      <c r="A38" s="369" t="s">
        <v>424</v>
      </c>
      <c r="B38" s="314"/>
      <c r="C38" s="356"/>
      <c r="D38" s="314"/>
      <c r="E38" s="356"/>
      <c r="F38" s="314"/>
      <c r="G38" s="356"/>
      <c r="H38" s="314"/>
      <c r="I38" s="356"/>
      <c r="J38" s="314"/>
      <c r="K38" s="356"/>
      <c r="L38" s="314"/>
      <c r="M38" s="356"/>
      <c r="N38" s="314"/>
      <c r="O38" s="356"/>
      <c r="P38" s="314"/>
      <c r="Q38" s="356"/>
      <c r="R38" s="314"/>
      <c r="S38" s="356"/>
      <c r="T38" s="314"/>
      <c r="U38" s="356"/>
      <c r="V38" s="314"/>
      <c r="W38" s="356"/>
      <c r="X38" s="314"/>
      <c r="Y38" s="356"/>
      <c r="Z38" s="225">
        <f t="shared" si="0"/>
        <v>0</v>
      </c>
      <c r="AA38" s="225">
        <f t="shared" si="0"/>
        <v>0</v>
      </c>
      <c r="AB38" s="225">
        <f t="shared" si="1"/>
        <v>0</v>
      </c>
    </row>
    <row r="39" spans="1:28" s="53" customFormat="1" ht="24.95" customHeight="1" x14ac:dyDescent="0.15">
      <c r="A39" s="369" t="s">
        <v>425</v>
      </c>
      <c r="B39" s="314"/>
      <c r="C39" s="356"/>
      <c r="D39" s="314"/>
      <c r="E39" s="356"/>
      <c r="F39" s="314"/>
      <c r="G39" s="356"/>
      <c r="H39" s="314"/>
      <c r="I39" s="356"/>
      <c r="J39" s="314"/>
      <c r="K39" s="356"/>
      <c r="L39" s="314"/>
      <c r="M39" s="356"/>
      <c r="N39" s="314"/>
      <c r="O39" s="356"/>
      <c r="P39" s="314"/>
      <c r="Q39" s="356"/>
      <c r="R39" s="314"/>
      <c r="S39" s="356"/>
      <c r="T39" s="314"/>
      <c r="U39" s="356"/>
      <c r="V39" s="314"/>
      <c r="W39" s="356"/>
      <c r="X39" s="314"/>
      <c r="Y39" s="356"/>
      <c r="Z39" s="225">
        <f t="shared" si="0"/>
        <v>0</v>
      </c>
      <c r="AA39" s="225">
        <f t="shared" si="0"/>
        <v>0</v>
      </c>
      <c r="AB39" s="225">
        <f t="shared" si="1"/>
        <v>0</v>
      </c>
    </row>
    <row r="40" spans="1:28" s="53" customFormat="1" ht="24.95" customHeight="1" x14ac:dyDescent="0.15">
      <c r="A40" s="369" t="s">
        <v>70</v>
      </c>
      <c r="B40" s="314"/>
      <c r="C40" s="356"/>
      <c r="D40" s="314"/>
      <c r="E40" s="356"/>
      <c r="F40" s="314"/>
      <c r="G40" s="356"/>
      <c r="H40" s="314"/>
      <c r="I40" s="356"/>
      <c r="J40" s="314"/>
      <c r="K40" s="356"/>
      <c r="L40" s="314"/>
      <c r="M40" s="356"/>
      <c r="N40" s="314"/>
      <c r="O40" s="356"/>
      <c r="P40" s="314"/>
      <c r="Q40" s="356"/>
      <c r="R40" s="314"/>
      <c r="S40" s="356"/>
      <c r="T40" s="314"/>
      <c r="U40" s="356"/>
      <c r="V40" s="314"/>
      <c r="W40" s="356"/>
      <c r="X40" s="314"/>
      <c r="Y40" s="356"/>
      <c r="Z40" s="225">
        <f t="shared" si="0"/>
        <v>0</v>
      </c>
      <c r="AA40" s="225">
        <f t="shared" si="0"/>
        <v>0</v>
      </c>
      <c r="AB40" s="225">
        <f t="shared" si="1"/>
        <v>0</v>
      </c>
    </row>
    <row r="41" spans="1:28" s="53" customFormat="1" ht="24.95" customHeight="1" x14ac:dyDescent="0.15">
      <c r="A41" s="369" t="s">
        <v>71</v>
      </c>
      <c r="B41" s="314"/>
      <c r="C41" s="356"/>
      <c r="D41" s="314"/>
      <c r="E41" s="356"/>
      <c r="F41" s="314"/>
      <c r="G41" s="356"/>
      <c r="H41" s="314"/>
      <c r="I41" s="356"/>
      <c r="J41" s="314"/>
      <c r="K41" s="356"/>
      <c r="L41" s="314"/>
      <c r="M41" s="356"/>
      <c r="N41" s="314"/>
      <c r="O41" s="356"/>
      <c r="P41" s="314"/>
      <c r="Q41" s="356"/>
      <c r="R41" s="314"/>
      <c r="S41" s="356"/>
      <c r="T41" s="314"/>
      <c r="U41" s="356"/>
      <c r="V41" s="314"/>
      <c r="W41" s="356"/>
      <c r="X41" s="314"/>
      <c r="Y41" s="356"/>
      <c r="Z41" s="225">
        <f t="shared" si="0"/>
        <v>0</v>
      </c>
      <c r="AA41" s="225">
        <f t="shared" si="0"/>
        <v>0</v>
      </c>
      <c r="AB41" s="225">
        <f t="shared" si="1"/>
        <v>0</v>
      </c>
    </row>
    <row r="42" spans="1:28" s="53" customFormat="1" ht="24.95" customHeight="1" x14ac:dyDescent="0.15">
      <c r="A42" s="369" t="s">
        <v>72</v>
      </c>
      <c r="B42" s="314"/>
      <c r="C42" s="356"/>
      <c r="D42" s="314"/>
      <c r="E42" s="356"/>
      <c r="F42" s="314"/>
      <c r="G42" s="356"/>
      <c r="H42" s="314"/>
      <c r="I42" s="356"/>
      <c r="J42" s="314"/>
      <c r="K42" s="356"/>
      <c r="L42" s="314"/>
      <c r="M42" s="356"/>
      <c r="N42" s="314"/>
      <c r="O42" s="356"/>
      <c r="P42" s="314"/>
      <c r="Q42" s="356"/>
      <c r="R42" s="314"/>
      <c r="S42" s="356"/>
      <c r="T42" s="314"/>
      <c r="U42" s="356"/>
      <c r="V42" s="314"/>
      <c r="W42" s="356"/>
      <c r="X42" s="314"/>
      <c r="Y42" s="356"/>
      <c r="Z42" s="225">
        <f t="shared" si="0"/>
        <v>0</v>
      </c>
      <c r="AA42" s="225">
        <f t="shared" si="0"/>
        <v>0</v>
      </c>
      <c r="AB42" s="225">
        <f t="shared" si="1"/>
        <v>0</v>
      </c>
    </row>
    <row r="43" spans="1:28" s="53" customFormat="1" ht="24.95" customHeight="1" x14ac:dyDescent="0.15">
      <c r="A43" s="369" t="s">
        <v>73</v>
      </c>
      <c r="B43" s="314"/>
      <c r="C43" s="356"/>
      <c r="D43" s="314"/>
      <c r="E43" s="356"/>
      <c r="F43" s="314"/>
      <c r="G43" s="356"/>
      <c r="H43" s="314"/>
      <c r="I43" s="356"/>
      <c r="J43" s="314"/>
      <c r="K43" s="356"/>
      <c r="L43" s="314"/>
      <c r="M43" s="356"/>
      <c r="N43" s="314"/>
      <c r="O43" s="356"/>
      <c r="P43" s="314"/>
      <c r="Q43" s="356"/>
      <c r="R43" s="314"/>
      <c r="S43" s="356"/>
      <c r="T43" s="314"/>
      <c r="U43" s="356"/>
      <c r="V43" s="314"/>
      <c r="W43" s="356"/>
      <c r="X43" s="314"/>
      <c r="Y43" s="356"/>
      <c r="Z43" s="225">
        <f t="shared" si="0"/>
        <v>0</v>
      </c>
      <c r="AA43" s="225">
        <f t="shared" si="0"/>
        <v>0</v>
      </c>
      <c r="AB43" s="225">
        <f t="shared" si="1"/>
        <v>0</v>
      </c>
    </row>
    <row r="44" spans="1:28" s="53" customFormat="1" ht="24.95" customHeight="1" x14ac:dyDescent="0.15">
      <c r="A44" s="369" t="s">
        <v>74</v>
      </c>
      <c r="B44" s="314"/>
      <c r="C44" s="356"/>
      <c r="D44" s="314"/>
      <c r="E44" s="356"/>
      <c r="F44" s="314"/>
      <c r="G44" s="356"/>
      <c r="H44" s="314"/>
      <c r="I44" s="356"/>
      <c r="J44" s="314"/>
      <c r="K44" s="356"/>
      <c r="L44" s="314"/>
      <c r="M44" s="356"/>
      <c r="N44" s="314"/>
      <c r="O44" s="356"/>
      <c r="P44" s="314"/>
      <c r="Q44" s="356"/>
      <c r="R44" s="314"/>
      <c r="S44" s="356"/>
      <c r="T44" s="314"/>
      <c r="U44" s="356"/>
      <c r="V44" s="314"/>
      <c r="W44" s="356"/>
      <c r="X44" s="314"/>
      <c r="Y44" s="356"/>
      <c r="Z44" s="225">
        <f t="shared" si="0"/>
        <v>0</v>
      </c>
      <c r="AA44" s="225">
        <f t="shared" si="0"/>
        <v>0</v>
      </c>
      <c r="AB44" s="225">
        <f t="shared" si="1"/>
        <v>0</v>
      </c>
    </row>
    <row r="45" spans="1:28" s="53" customFormat="1" ht="24.95" customHeight="1" x14ac:dyDescent="0.15">
      <c r="A45" s="369" t="s">
        <v>426</v>
      </c>
      <c r="B45" s="314"/>
      <c r="C45" s="356"/>
      <c r="D45" s="314"/>
      <c r="E45" s="356"/>
      <c r="F45" s="314"/>
      <c r="G45" s="356"/>
      <c r="H45" s="314"/>
      <c r="I45" s="356"/>
      <c r="J45" s="314"/>
      <c r="K45" s="356"/>
      <c r="L45" s="314"/>
      <c r="M45" s="356"/>
      <c r="N45" s="314"/>
      <c r="O45" s="356"/>
      <c r="P45" s="314"/>
      <c r="Q45" s="356"/>
      <c r="R45" s="314"/>
      <c r="S45" s="356"/>
      <c r="T45" s="314"/>
      <c r="U45" s="356"/>
      <c r="V45" s="314"/>
      <c r="W45" s="356"/>
      <c r="X45" s="314"/>
      <c r="Y45" s="356"/>
      <c r="Z45" s="225">
        <f t="shared" si="0"/>
        <v>0</v>
      </c>
      <c r="AA45" s="225">
        <f t="shared" si="0"/>
        <v>0</v>
      </c>
      <c r="AB45" s="225">
        <f t="shared" si="1"/>
        <v>0</v>
      </c>
    </row>
    <row r="46" spans="1:28" s="53" customFormat="1" ht="24.95" customHeight="1" x14ac:dyDescent="0.15">
      <c r="A46" s="369" t="s">
        <v>75</v>
      </c>
      <c r="B46" s="314"/>
      <c r="C46" s="356"/>
      <c r="D46" s="314"/>
      <c r="E46" s="356"/>
      <c r="F46" s="314"/>
      <c r="G46" s="356"/>
      <c r="H46" s="314"/>
      <c r="I46" s="356"/>
      <c r="J46" s="314"/>
      <c r="K46" s="356"/>
      <c r="L46" s="314"/>
      <c r="M46" s="356"/>
      <c r="N46" s="314"/>
      <c r="O46" s="356"/>
      <c r="P46" s="314"/>
      <c r="Q46" s="356"/>
      <c r="R46" s="314"/>
      <c r="S46" s="356"/>
      <c r="T46" s="314"/>
      <c r="U46" s="356"/>
      <c r="V46" s="314"/>
      <c r="W46" s="356"/>
      <c r="X46" s="314"/>
      <c r="Y46" s="356"/>
      <c r="Z46" s="225">
        <f t="shared" si="0"/>
        <v>0</v>
      </c>
      <c r="AA46" s="225">
        <f t="shared" si="0"/>
        <v>0</v>
      </c>
      <c r="AB46" s="225">
        <f t="shared" si="1"/>
        <v>0</v>
      </c>
    </row>
    <row r="47" spans="1:28" s="53" customFormat="1" ht="24.95" customHeight="1" x14ac:dyDescent="0.15">
      <c r="A47" s="369" t="s">
        <v>76</v>
      </c>
      <c r="B47" s="313"/>
      <c r="C47" s="357"/>
      <c r="D47" s="313"/>
      <c r="E47" s="357"/>
      <c r="F47" s="313"/>
      <c r="G47" s="357"/>
      <c r="H47" s="313"/>
      <c r="I47" s="357"/>
      <c r="J47" s="313"/>
      <c r="K47" s="357"/>
      <c r="L47" s="313"/>
      <c r="M47" s="357"/>
      <c r="N47" s="313"/>
      <c r="O47" s="357"/>
      <c r="P47" s="313"/>
      <c r="Q47" s="357"/>
      <c r="R47" s="313"/>
      <c r="S47" s="357"/>
      <c r="T47" s="313"/>
      <c r="U47" s="357"/>
      <c r="V47" s="313"/>
      <c r="W47" s="357"/>
      <c r="X47" s="313"/>
      <c r="Y47" s="357"/>
      <c r="Z47" s="224">
        <f t="shared" si="0"/>
        <v>0</v>
      </c>
      <c r="AA47" s="224">
        <f t="shared" si="0"/>
        <v>0</v>
      </c>
      <c r="AB47" s="224">
        <f t="shared" si="1"/>
        <v>0</v>
      </c>
    </row>
    <row r="48" spans="1:28" s="53" customFormat="1" ht="15" customHeight="1" x14ac:dyDescent="0.15">
      <c r="A48" s="68" t="s">
        <v>77</v>
      </c>
      <c r="B48" s="226">
        <f t="shared" ref="B48:AA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2</v>
      </c>
      <c r="R48" s="226">
        <f t="shared" si="2"/>
        <v>1</v>
      </c>
      <c r="S48" s="226">
        <f t="shared" si="2"/>
        <v>3</v>
      </c>
      <c r="T48" s="226">
        <f t="shared" si="2"/>
        <v>3</v>
      </c>
      <c r="U48" s="226">
        <f t="shared" si="2"/>
        <v>5</v>
      </c>
      <c r="V48" s="226">
        <f t="shared" si="2"/>
        <v>0</v>
      </c>
      <c r="W48" s="226">
        <f t="shared" si="2"/>
        <v>1</v>
      </c>
      <c r="X48" s="226">
        <f t="shared" si="2"/>
        <v>0</v>
      </c>
      <c r="Y48" s="226">
        <f t="shared" si="2"/>
        <v>0</v>
      </c>
      <c r="Z48" s="226">
        <f t="shared" si="2"/>
        <v>4</v>
      </c>
      <c r="AA48" s="226">
        <f t="shared" si="2"/>
        <v>11</v>
      </c>
      <c r="AB48" s="226">
        <f>Z48+AA48</f>
        <v>15</v>
      </c>
    </row>
    <row r="49" spans="1:28" s="53" customFormat="1" ht="9.9499999999999993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69"/>
      <c r="AB49" s="69"/>
    </row>
    <row r="50" spans="1:28" s="53" customFormat="1" ht="19.5" customHeight="1" x14ac:dyDescent="0.15">
      <c r="A50" s="537" t="s">
        <v>78</v>
      </c>
      <c r="B50" s="537" t="s">
        <v>139</v>
      </c>
      <c r="C50" s="537"/>
      <c r="D50" s="537" t="s">
        <v>127</v>
      </c>
      <c r="E50" s="537"/>
      <c r="F50" s="537" t="s">
        <v>128</v>
      </c>
      <c r="G50" s="537"/>
      <c r="H50" s="537" t="s">
        <v>129</v>
      </c>
      <c r="I50" s="537"/>
      <c r="J50" s="537" t="s">
        <v>130</v>
      </c>
      <c r="K50" s="537"/>
      <c r="L50" s="537" t="s">
        <v>131</v>
      </c>
      <c r="M50" s="537"/>
      <c r="N50" s="537" t="s">
        <v>132</v>
      </c>
      <c r="O50" s="537"/>
      <c r="P50" s="537" t="s">
        <v>133</v>
      </c>
      <c r="Q50" s="537"/>
      <c r="R50" s="537" t="s">
        <v>134</v>
      </c>
      <c r="S50" s="537"/>
      <c r="T50" s="537" t="s">
        <v>135</v>
      </c>
      <c r="U50" s="537"/>
      <c r="V50" s="537" t="s">
        <v>136</v>
      </c>
      <c r="W50" s="537"/>
      <c r="X50" s="537" t="s">
        <v>96</v>
      </c>
      <c r="Y50" s="537"/>
      <c r="Z50" s="537" t="s">
        <v>41</v>
      </c>
      <c r="AA50" s="537"/>
      <c r="AB50" s="537" t="s">
        <v>77</v>
      </c>
    </row>
    <row r="51" spans="1:28" s="53" customFormat="1" ht="15" customHeight="1" x14ac:dyDescent="0.15">
      <c r="A51" s="537"/>
      <c r="B51" s="68" t="s">
        <v>42</v>
      </c>
      <c r="C51" s="68" t="s">
        <v>43</v>
      </c>
      <c r="D51" s="68" t="s">
        <v>137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137</v>
      </c>
      <c r="U51" s="68" t="s">
        <v>43</v>
      </c>
      <c r="V51" s="68" t="s">
        <v>42</v>
      </c>
      <c r="W51" s="68" t="s">
        <v>138</v>
      </c>
      <c r="X51" s="68" t="s">
        <v>42</v>
      </c>
      <c r="Y51" s="68" t="s">
        <v>43</v>
      </c>
      <c r="Z51" s="68" t="s">
        <v>42</v>
      </c>
      <c r="AA51" s="68" t="s">
        <v>43</v>
      </c>
      <c r="AB51" s="537"/>
    </row>
    <row r="52" spans="1:28" s="53" customFormat="1" ht="24.95" customHeight="1" x14ac:dyDescent="0.15">
      <c r="A52" s="218" t="s">
        <v>79</v>
      </c>
      <c r="B52" s="365"/>
      <c r="C52" s="355"/>
      <c r="D52" s="365"/>
      <c r="E52" s="355"/>
      <c r="F52" s="365"/>
      <c r="G52" s="355"/>
      <c r="H52" s="365"/>
      <c r="I52" s="355"/>
      <c r="J52" s="365"/>
      <c r="K52" s="355"/>
      <c r="L52" s="365"/>
      <c r="M52" s="355"/>
      <c r="N52" s="365"/>
      <c r="O52" s="355"/>
      <c r="P52" s="365"/>
      <c r="Q52" s="355"/>
      <c r="R52" s="365"/>
      <c r="S52" s="355"/>
      <c r="T52" s="365"/>
      <c r="U52" s="355"/>
      <c r="V52" s="365"/>
      <c r="W52" s="355"/>
      <c r="X52" s="365"/>
      <c r="Y52" s="355"/>
      <c r="Z52" s="223">
        <f>B52+D52+F52+H52+J52+L52+N52+P52+R52+T52+V52+X52</f>
        <v>0</v>
      </c>
      <c r="AA52" s="223">
        <f>C52+E52+G52+I52+K52+M52+O52+Q52+S52+U52+W52+Y52</f>
        <v>0</v>
      </c>
      <c r="AB52" s="223">
        <f>Z52+AA52</f>
        <v>0</v>
      </c>
    </row>
    <row r="53" spans="1:28" s="53" customFormat="1" ht="24.95" customHeight="1" x14ac:dyDescent="0.15">
      <c r="A53" s="219" t="s">
        <v>80</v>
      </c>
      <c r="B53" s="366"/>
      <c r="C53" s="357"/>
      <c r="D53" s="366"/>
      <c r="E53" s="357"/>
      <c r="F53" s="366"/>
      <c r="G53" s="357"/>
      <c r="H53" s="366"/>
      <c r="I53" s="357"/>
      <c r="J53" s="366"/>
      <c r="K53" s="357"/>
      <c r="L53" s="366"/>
      <c r="M53" s="357"/>
      <c r="N53" s="366"/>
      <c r="O53" s="357"/>
      <c r="P53" s="366"/>
      <c r="Q53" s="357"/>
      <c r="R53" s="366"/>
      <c r="S53" s="357"/>
      <c r="T53" s="366"/>
      <c r="U53" s="357"/>
      <c r="V53" s="366"/>
      <c r="W53" s="357"/>
      <c r="X53" s="366"/>
      <c r="Y53" s="357"/>
      <c r="Z53" s="224">
        <f>B53+D53+F53+H53+J53+L53+N53+P53+R53+T53+V53+X53</f>
        <v>0</v>
      </c>
      <c r="AA53" s="224">
        <f>C53+E53+G53+I53+K53+M53+O53+Q53+S53+U53+W53+Y53</f>
        <v>0</v>
      </c>
      <c r="AB53" s="224">
        <f>Z53+AA53</f>
        <v>0</v>
      </c>
    </row>
    <row r="54" spans="1:28" s="53" customFormat="1" ht="15" customHeight="1" x14ac:dyDescent="0.15">
      <c r="A54" s="68" t="s">
        <v>77</v>
      </c>
      <c r="B54" s="226">
        <f t="shared" ref="B54:Z54" si="3">SUM(B52:B53)</f>
        <v>0</v>
      </c>
      <c r="C54" s="226">
        <f t="shared" si="3"/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 t="shared" si="3"/>
        <v>0</v>
      </c>
      <c r="W54" s="226">
        <f t="shared" si="3"/>
        <v>0</v>
      </c>
      <c r="X54" s="226">
        <f t="shared" si="3"/>
        <v>0</v>
      </c>
      <c r="Y54" s="226">
        <f t="shared" si="3"/>
        <v>0</v>
      </c>
      <c r="Z54" s="226">
        <f t="shared" si="3"/>
        <v>0</v>
      </c>
      <c r="AA54" s="226">
        <f>SUM(AA52:AA53)</f>
        <v>0</v>
      </c>
      <c r="AB54" s="226">
        <f>Z54+AA54</f>
        <v>0</v>
      </c>
    </row>
    <row r="55" spans="1:28" s="53" customFormat="1" ht="9.9499999999999993" customHeight="1" x14ac:dyDescent="0.15"/>
    <row r="56" spans="1:28" s="60" customFormat="1" ht="13.35" customHeight="1" x14ac:dyDescent="0.3">
      <c r="A56" s="58" t="s">
        <v>81</v>
      </c>
    </row>
    <row r="57" spans="1:28" s="60" customFormat="1" ht="13.35" customHeight="1" x14ac:dyDescent="0.3">
      <c r="A57" s="377" t="s">
        <v>140</v>
      </c>
    </row>
    <row r="58" spans="1:28" s="60" customFormat="1" ht="13.35" customHeight="1" x14ac:dyDescent="0.3">
      <c r="A58" s="109" t="s">
        <v>428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</row>
    <row r="59" spans="1:28" s="60" customFormat="1" ht="13.35" customHeight="1" x14ac:dyDescent="0.3">
      <c r="A59" s="109" t="s">
        <v>82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</row>
    <row r="60" spans="1:28" s="60" customFormat="1" ht="26.45" customHeight="1" x14ac:dyDescent="0.3">
      <c r="A60" s="534" t="s">
        <v>429</v>
      </c>
      <c r="B60" s="534"/>
      <c r="C60" s="534"/>
      <c r="D60" s="534"/>
      <c r="E60" s="534"/>
      <c r="F60" s="534"/>
      <c r="G60" s="534"/>
      <c r="H60" s="534"/>
      <c r="I60" s="534"/>
      <c r="J60" s="534"/>
      <c r="K60" s="534"/>
      <c r="L60" s="534"/>
      <c r="M60" s="534"/>
    </row>
    <row r="61" spans="1:28" s="471" customFormat="1" ht="14.25" customHeight="1" x14ac:dyDescent="0.3">
      <c r="A61" s="461" t="s">
        <v>527</v>
      </c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89"/>
      <c r="Y61" s="89"/>
      <c r="Z61" s="370"/>
    </row>
    <row r="62" spans="1:28" x14ac:dyDescent="0.3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AB62" s="53"/>
    </row>
    <row r="63" spans="1:28" x14ac:dyDescent="0.3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AB63" s="53"/>
    </row>
  </sheetData>
  <sheetProtection algorithmName="SHA-512" hashValue="7jqViIofhTc8TuEgRYsCe5ImGNvwDC1OdJfhquN8gL31acs9toYor++zY/0Ja8jNTbrQe8HDWc7M74FC8vuukQ==" saltValue="ON+dMWkx7tQ2TIbwsKJpVQ==" spinCount="100000" sheet="1" selectLockedCells="1"/>
  <mergeCells count="32"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3" type="noConversion"/>
  <printOptions horizontalCentered="1"/>
  <pageMargins left="0.19685039370078741" right="0.19685039370078741" top="0.59055118110236227" bottom="0.19685039370078741" header="0" footer="0"/>
  <pageSetup paperSize="9" scale="5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33</vt:i4>
      </vt:variant>
      <vt:variant>
        <vt:lpstr>Intervalos com Nome</vt:lpstr>
      </vt:variant>
      <vt:variant>
        <vt:i4>6</vt:i4>
      </vt:variant>
    </vt:vector>
  </HeadingPairs>
  <TitlesOfParts>
    <vt:vector size="39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Folha1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Rosa Maria Gomes da Costa Resendes</cp:lastModifiedBy>
  <cp:lastPrinted>2021-03-01T12:24:37Z</cp:lastPrinted>
  <dcterms:created xsi:type="dcterms:W3CDTF">2012-02-27T12:23:18Z</dcterms:created>
  <dcterms:modified xsi:type="dcterms:W3CDTF">2021-03-01T12:26:30Z</dcterms:modified>
</cp:coreProperties>
</file>